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1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1'!$A$1:$R$38</definedName>
    <definedName name="_xlnm.Print_Area" localSheetId="1">'додаток 2'!$A$1:$R$34</definedName>
    <definedName name="_xlnm.Print_Area" localSheetId="2">'додаток 3'!$A$1:$R$36</definedName>
  </definedNames>
  <calcPr fullCalcOnLoad="1"/>
</workbook>
</file>

<file path=xl/sharedStrings.xml><?xml version="1.0" encoding="utf-8"?>
<sst xmlns="http://schemas.openxmlformats.org/spreadsheetml/2006/main" count="171" uniqueCount="59">
  <si>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</si>
  <si>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</si>
  <si>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</si>
  <si>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</si>
  <si>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</si>
  <si>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</si>
  <si>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</si>
  <si>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</si>
  <si>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</si>
  <si>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</si>
  <si>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</si>
  <si>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</si>
  <si>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</si>
  <si>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</si>
  <si>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</si>
  <si>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</si>
  <si>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</si>
  <si>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</si>
  <si>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</si>
  <si>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</si>
  <si>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</si>
  <si>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</si>
  <si>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</si>
  <si>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Всього загальний фонд</t>
  </si>
  <si>
    <t>О70101</t>
  </si>
  <si>
    <t>Оплата теплопостачання</t>
  </si>
  <si>
    <t xml:space="preserve">                                  Зміни  до розподілу   видатків міського бюджету на 2013 рік</t>
  </si>
  <si>
    <t>Додаток  1</t>
  </si>
  <si>
    <t>Доходи -загальний фонд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</si>
  <si>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</si>
  <si>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</si>
  <si>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Органи місцевого самоврядування</t>
  </si>
  <si>
    <t>Заробітна плата</t>
  </si>
  <si>
    <t>Нарахування на оплату праці</t>
  </si>
  <si>
    <t>Дошкільні заклади освіти</t>
  </si>
  <si>
    <t>у т.р.</t>
  </si>
  <si>
    <t>ДНЗ № 1</t>
  </si>
  <si>
    <t>ДНЗ № 6</t>
  </si>
  <si>
    <t>ДНЗ № 7</t>
  </si>
  <si>
    <t>Позашкільні заклади освіти (МПЗОВ "Салют")</t>
  </si>
  <si>
    <t>Інші видатки (МСЗ "Відродження")</t>
  </si>
  <si>
    <t>Видатки - спеціальний фонд</t>
  </si>
  <si>
    <t>Капітальні вкладення</t>
  </si>
  <si>
    <t>Реконструкція житлового фонду (приміщень)</t>
  </si>
  <si>
    <t>Всього спеціальний фонд</t>
  </si>
  <si>
    <t>Ітого доходи</t>
  </si>
  <si>
    <t xml:space="preserve">                                  Зміни  до розподілу   доходів та видатків міського бюджету на 2013 рік</t>
  </si>
  <si>
    <t>Додаток  3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</si>
  <si>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</si>
  <si>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Збір за здійснення діяльності  у сфері розваг, сплачений фізичними особами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</si>
  <si>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</si>
  <si>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</si>
  <si>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Додаток  2</t>
  </si>
  <si>
    <t>Продукти харчування</t>
  </si>
  <si>
    <t>Оплата природного газу</t>
  </si>
  <si>
    <t>Оплата електроенергії</t>
  </si>
  <si>
    <t xml:space="preserve">04  листопада 2013 року № </t>
  </si>
  <si>
    <t xml:space="preserve">04 листопада 2013 року № </t>
  </si>
  <si>
    <t>47/1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</si>
</sst>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0" fillId="0" borderId="15" xfId="0" applyBorder="1" applyAlignment="1">
      <alignment vertical="justify"/>
    </xf>
    <xf numFmtId="1" fontId="0" fillId="0" borderId="11" xfId="0" applyNumberFormat="1" applyBorder="1" applyAlignment="1">
      <alignment/>
    </xf>
    <xf numFmtId="0" fontId="9" fillId="0" borderId="15" xfId="0" applyFont="1" applyBorder="1" applyAlignment="1">
      <alignment vertical="justify"/>
    </xf>
    <xf numFmtId="1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8" sqref="J8"/>
    </sheetView>
  </sheetViews>
  <sheetFormatPr defaultColWidth="9.00390625" defaultRowHeight="12.75"/>
  <cols>
    <col min="1" max="1" width="11.50390625" style="0" customWidth="1"/>
    <col min="2" max="2" width="8.00390625" style="0" customWidth="1"/>
    <col min="3" max="3" width="59.50390625" style="0" customWidth="1"/>
    <col min="4" max="4" width="11.5039062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9.0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20</v>
      </c>
      <c r="N1" t="s">
        <v>27</v>
      </c>
    </row>
    <row r="2" ht="18" customHeight="1">
      <c r="N2" t="s">
        <v>0</v>
      </c>
    </row>
    <row r="3" spans="14:18" ht="21" customHeight="1">
      <c r="N3" t="s">
        <v>56</v>
      </c>
      <c r="R3" t="s">
        <v>58</v>
      </c>
    </row>
    <row r="4" spans="3:16" ht="33.75" customHeight="1">
      <c r="C4" s="1" t="s">
        <v>46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6" t="s">
        <v>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28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7.75" customHeight="1">
      <c r="A8" s="4">
        <v>41020600</v>
      </c>
      <c r="B8" s="4"/>
      <c r="C8" s="30" t="s">
        <v>29</v>
      </c>
      <c r="D8" s="21">
        <f aca="true" t="shared" si="0" ref="D8:D36">SUM(E8:P8)</f>
        <v>1392900</v>
      </c>
      <c r="E8" s="3"/>
      <c r="F8" s="2"/>
      <c r="G8" s="2"/>
      <c r="H8" s="2"/>
      <c r="I8" s="2"/>
      <c r="J8" s="2"/>
      <c r="K8" s="2"/>
      <c r="L8" s="2"/>
      <c r="M8" s="2"/>
      <c r="N8" s="2">
        <v>659644</v>
      </c>
      <c r="O8" s="2">
        <v>366628</v>
      </c>
      <c r="P8" s="2">
        <v>366628</v>
      </c>
    </row>
    <row r="9" spans="1:16" ht="40.5" customHeight="1">
      <c r="A9" s="4">
        <v>41034500</v>
      </c>
      <c r="B9" s="4"/>
      <c r="C9" s="30" t="s">
        <v>30</v>
      </c>
      <c r="D9" s="21">
        <f t="shared" si="0"/>
        <v>400000</v>
      </c>
      <c r="E9" s="3"/>
      <c r="F9" s="2"/>
      <c r="G9" s="2"/>
      <c r="H9" s="2"/>
      <c r="I9" s="2"/>
      <c r="J9" s="2">
        <v>400000</v>
      </c>
      <c r="K9" s="2"/>
      <c r="L9" s="2"/>
      <c r="M9" s="2"/>
      <c r="N9" s="2"/>
      <c r="O9" s="2"/>
      <c r="P9" s="2"/>
    </row>
    <row r="10" spans="1:16" ht="20.25" customHeight="1">
      <c r="A10" s="4"/>
      <c r="B10" s="4"/>
      <c r="C10" s="32" t="s">
        <v>45</v>
      </c>
      <c r="D10" s="21">
        <f>D8+D9</f>
        <v>1792900</v>
      </c>
      <c r="E10" s="21">
        <f aca="true" t="shared" si="1" ref="E10:P10">E8+E9</f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400000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659644</v>
      </c>
      <c r="O10" s="21">
        <f t="shared" si="1"/>
        <v>366628</v>
      </c>
      <c r="P10" s="21">
        <f t="shared" si="1"/>
        <v>366628</v>
      </c>
    </row>
    <row r="11" spans="1:16" ht="21" customHeight="1">
      <c r="A11" s="4"/>
      <c r="B11" s="4"/>
      <c r="C11" s="18" t="s">
        <v>22</v>
      </c>
      <c r="D11" s="21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1" customHeight="1">
      <c r="A12" s="26">
        <v>10116</v>
      </c>
      <c r="B12" s="4"/>
      <c r="C12" s="20" t="s">
        <v>31</v>
      </c>
      <c r="D12" s="21">
        <f t="shared" si="0"/>
        <v>262830</v>
      </c>
      <c r="E12" s="3"/>
      <c r="F12" s="3"/>
      <c r="G12" s="3"/>
      <c r="H12" s="3"/>
      <c r="I12" s="3"/>
      <c r="J12" s="3"/>
      <c r="K12" s="3"/>
      <c r="L12" s="3"/>
      <c r="M12" s="3"/>
      <c r="N12" s="3">
        <f>N13+N14</f>
        <v>38977</v>
      </c>
      <c r="O12" s="3">
        <f>O13+O14</f>
        <v>116393</v>
      </c>
      <c r="P12" s="3">
        <f>P13+P14</f>
        <v>107460</v>
      </c>
    </row>
    <row r="13" spans="1:16" ht="21" customHeight="1">
      <c r="A13" s="4"/>
      <c r="B13" s="4">
        <v>2111</v>
      </c>
      <c r="C13" s="19" t="s">
        <v>32</v>
      </c>
      <c r="D13" s="21">
        <f t="shared" si="0"/>
        <v>192995</v>
      </c>
      <c r="E13" s="3"/>
      <c r="F13" s="3"/>
      <c r="G13" s="3"/>
      <c r="H13" s="3"/>
      <c r="I13" s="3"/>
      <c r="J13" s="3"/>
      <c r="K13" s="3"/>
      <c r="L13" s="3"/>
      <c r="M13" s="3"/>
      <c r="N13" s="3">
        <v>29340</v>
      </c>
      <c r="O13" s="3">
        <v>84597</v>
      </c>
      <c r="P13" s="3">
        <v>79058</v>
      </c>
    </row>
    <row r="14" spans="1:16" ht="21" customHeight="1">
      <c r="A14" s="4"/>
      <c r="B14" s="4">
        <v>2120</v>
      </c>
      <c r="C14" s="19" t="s">
        <v>33</v>
      </c>
      <c r="D14" s="21">
        <f t="shared" si="0"/>
        <v>69835</v>
      </c>
      <c r="E14" s="3"/>
      <c r="F14" s="3"/>
      <c r="G14" s="3"/>
      <c r="H14" s="3"/>
      <c r="I14" s="3"/>
      <c r="J14" s="3"/>
      <c r="K14" s="3"/>
      <c r="L14" s="3"/>
      <c r="M14" s="3"/>
      <c r="N14" s="3">
        <v>9637</v>
      </c>
      <c r="O14" s="3">
        <v>31796</v>
      </c>
      <c r="P14" s="3">
        <v>28402</v>
      </c>
    </row>
    <row r="15" spans="1:16" ht="21" customHeight="1">
      <c r="A15" s="26" t="s">
        <v>24</v>
      </c>
      <c r="B15" s="4"/>
      <c r="C15" s="20" t="s">
        <v>34</v>
      </c>
      <c r="D15" s="21">
        <f t="shared" si="0"/>
        <v>1005429</v>
      </c>
      <c r="E15" s="24"/>
      <c r="F15" s="24"/>
      <c r="G15" s="24"/>
      <c r="H15" s="24"/>
      <c r="I15" s="24"/>
      <c r="J15" s="24"/>
      <c r="K15" s="24"/>
      <c r="L15" s="24"/>
      <c r="M15" s="24"/>
      <c r="N15" s="24">
        <f>N16+N17</f>
        <v>580060</v>
      </c>
      <c r="O15" s="24">
        <f>O16+O17</f>
        <v>209627</v>
      </c>
      <c r="P15" s="24">
        <f>P16+P17</f>
        <v>215742</v>
      </c>
    </row>
    <row r="16" spans="1:16" ht="21" customHeight="1">
      <c r="A16" s="26"/>
      <c r="B16" s="4">
        <v>2111</v>
      </c>
      <c r="C16" s="19" t="s">
        <v>32</v>
      </c>
      <c r="D16" s="21">
        <f t="shared" si="0"/>
        <v>737660</v>
      </c>
      <c r="E16" s="24"/>
      <c r="F16" s="24"/>
      <c r="G16" s="24"/>
      <c r="H16" s="24"/>
      <c r="I16" s="24"/>
      <c r="J16" s="24"/>
      <c r="K16" s="24"/>
      <c r="L16" s="24"/>
      <c r="M16" s="24"/>
      <c r="N16" s="24">
        <f aca="true" t="shared" si="2" ref="N16:P17">N19+N22+N25</f>
        <v>425577</v>
      </c>
      <c r="O16" s="24">
        <f t="shared" si="2"/>
        <v>153798</v>
      </c>
      <c r="P16" s="24">
        <f t="shared" si="2"/>
        <v>158285</v>
      </c>
    </row>
    <row r="17" spans="1:16" ht="21" customHeight="1">
      <c r="A17" s="4"/>
      <c r="B17" s="4">
        <v>2120</v>
      </c>
      <c r="C17" s="19" t="s">
        <v>33</v>
      </c>
      <c r="D17" s="21">
        <f t="shared" si="0"/>
        <v>267769</v>
      </c>
      <c r="E17" s="3"/>
      <c r="F17" s="3"/>
      <c r="G17" s="3"/>
      <c r="H17" s="3"/>
      <c r="I17" s="3"/>
      <c r="J17" s="3"/>
      <c r="K17" s="3"/>
      <c r="L17" s="3"/>
      <c r="M17" s="3"/>
      <c r="N17" s="33">
        <f t="shared" si="2"/>
        <v>154483</v>
      </c>
      <c r="O17" s="24">
        <f t="shared" si="2"/>
        <v>55829</v>
      </c>
      <c r="P17" s="24">
        <f t="shared" si="2"/>
        <v>57457</v>
      </c>
    </row>
    <row r="18" spans="1:17" ht="21" customHeight="1">
      <c r="A18" s="26"/>
      <c r="B18" s="4" t="s">
        <v>35</v>
      </c>
      <c r="C18" s="20" t="s">
        <v>36</v>
      </c>
      <c r="D18" s="21">
        <f t="shared" si="0"/>
        <v>414359</v>
      </c>
      <c r="E18" s="25"/>
      <c r="F18" s="25"/>
      <c r="G18" s="25"/>
      <c r="H18" s="25"/>
      <c r="I18" s="25"/>
      <c r="J18" s="25"/>
      <c r="K18" s="25"/>
      <c r="L18" s="25"/>
      <c r="M18" s="25"/>
      <c r="N18" s="27">
        <f>N19+N20</f>
        <v>250799</v>
      </c>
      <c r="O18" s="27">
        <f>O19+O20</f>
        <v>81780</v>
      </c>
      <c r="P18" s="27">
        <f>P19+P20</f>
        <v>81780</v>
      </c>
      <c r="Q18" s="25"/>
    </row>
    <row r="19" spans="1:16" ht="20.25" customHeight="1">
      <c r="A19" s="4"/>
      <c r="B19" s="4">
        <v>2111</v>
      </c>
      <c r="C19" s="19" t="s">
        <v>32</v>
      </c>
      <c r="D19" s="21">
        <f t="shared" si="0"/>
        <v>304005</v>
      </c>
      <c r="E19" s="3"/>
      <c r="F19" s="3"/>
      <c r="G19" s="3"/>
      <c r="H19" s="3"/>
      <c r="I19" s="3"/>
      <c r="J19" s="3"/>
      <c r="K19" s="3"/>
      <c r="L19" s="3"/>
      <c r="M19" s="3"/>
      <c r="N19" s="3">
        <v>184005</v>
      </c>
      <c r="O19" s="3">
        <v>60000</v>
      </c>
      <c r="P19" s="3">
        <v>60000</v>
      </c>
    </row>
    <row r="20" spans="1:17" ht="24" customHeight="1">
      <c r="A20" s="26"/>
      <c r="B20" s="4">
        <v>2120</v>
      </c>
      <c r="C20" s="19" t="s">
        <v>33</v>
      </c>
      <c r="D20" s="21">
        <f t="shared" si="0"/>
        <v>110354</v>
      </c>
      <c r="E20" s="27"/>
      <c r="F20" s="27"/>
      <c r="G20" s="27"/>
      <c r="H20" s="27"/>
      <c r="I20" s="27"/>
      <c r="J20" s="27"/>
      <c r="K20" s="27"/>
      <c r="L20" s="27"/>
      <c r="M20" s="27"/>
      <c r="N20" s="27">
        <v>66794</v>
      </c>
      <c r="O20" s="27">
        <v>21780</v>
      </c>
      <c r="P20" s="27">
        <v>21780</v>
      </c>
      <c r="Q20" s="25"/>
    </row>
    <row r="21" spans="1:16" ht="19.5" customHeight="1">
      <c r="A21" s="4"/>
      <c r="B21" s="4"/>
      <c r="C21" s="20" t="s">
        <v>37</v>
      </c>
      <c r="D21" s="21">
        <f t="shared" si="0"/>
        <v>371937</v>
      </c>
      <c r="E21" s="12"/>
      <c r="F21" s="12"/>
      <c r="G21" s="3"/>
      <c r="H21" s="3"/>
      <c r="I21" s="3"/>
      <c r="J21" s="3"/>
      <c r="K21" s="3"/>
      <c r="L21" s="3"/>
      <c r="M21" s="3"/>
      <c r="N21" s="3">
        <f>N22+N23</f>
        <v>208377</v>
      </c>
      <c r="O21" s="3">
        <f>O22+O23</f>
        <v>81780</v>
      </c>
      <c r="P21" s="3">
        <f>P22+P23</f>
        <v>81780</v>
      </c>
    </row>
    <row r="22" spans="1:16" ht="19.5" customHeight="1">
      <c r="A22" s="4"/>
      <c r="B22" s="4">
        <v>2111</v>
      </c>
      <c r="C22" s="19" t="s">
        <v>32</v>
      </c>
      <c r="D22" s="21">
        <f t="shared" si="0"/>
        <v>272882</v>
      </c>
      <c r="E22" s="27"/>
      <c r="F22" s="27"/>
      <c r="G22" s="3"/>
      <c r="H22" s="3"/>
      <c r="I22" s="3"/>
      <c r="J22" s="3"/>
      <c r="K22" s="3"/>
      <c r="L22" s="3"/>
      <c r="M22" s="3"/>
      <c r="N22" s="3">
        <v>152882</v>
      </c>
      <c r="O22" s="3">
        <v>60000</v>
      </c>
      <c r="P22" s="3">
        <v>60000</v>
      </c>
    </row>
    <row r="23" spans="1:16" ht="19.5" customHeight="1">
      <c r="A23" s="4"/>
      <c r="B23" s="4">
        <v>2120</v>
      </c>
      <c r="C23" s="19" t="s">
        <v>33</v>
      </c>
      <c r="D23" s="21">
        <f t="shared" si="0"/>
        <v>99055</v>
      </c>
      <c r="E23" s="27"/>
      <c r="F23" s="27"/>
      <c r="G23" s="3"/>
      <c r="H23" s="3"/>
      <c r="I23" s="3"/>
      <c r="J23" s="3"/>
      <c r="K23" s="3"/>
      <c r="L23" s="3"/>
      <c r="M23" s="3"/>
      <c r="N23" s="3">
        <v>55495</v>
      </c>
      <c r="O23" s="3">
        <v>21780</v>
      </c>
      <c r="P23" s="3">
        <v>21780</v>
      </c>
    </row>
    <row r="24" spans="1:16" ht="19.5" customHeight="1">
      <c r="A24" s="4"/>
      <c r="B24" s="4"/>
      <c r="C24" s="20" t="s">
        <v>38</v>
      </c>
      <c r="D24" s="21">
        <f t="shared" si="0"/>
        <v>219133</v>
      </c>
      <c r="E24" s="27"/>
      <c r="F24" s="27"/>
      <c r="G24" s="3"/>
      <c r="H24" s="3"/>
      <c r="I24" s="3"/>
      <c r="J24" s="3"/>
      <c r="K24" s="3"/>
      <c r="L24" s="3"/>
      <c r="M24" s="3"/>
      <c r="N24" s="3">
        <f>N25+N26</f>
        <v>120884</v>
      </c>
      <c r="O24" s="3">
        <f>O25+O26</f>
        <v>46067</v>
      </c>
      <c r="P24" s="3">
        <f>P25+P26</f>
        <v>52182</v>
      </c>
    </row>
    <row r="25" spans="1:16" ht="19.5" customHeight="1">
      <c r="A25" s="4"/>
      <c r="B25" s="4">
        <v>2111</v>
      </c>
      <c r="C25" s="19" t="s">
        <v>32</v>
      </c>
      <c r="D25" s="21">
        <f t="shared" si="0"/>
        <v>160773</v>
      </c>
      <c r="E25" s="27"/>
      <c r="F25" s="27"/>
      <c r="G25" s="3"/>
      <c r="H25" s="3"/>
      <c r="I25" s="3"/>
      <c r="J25" s="3"/>
      <c r="K25" s="3"/>
      <c r="L25" s="3"/>
      <c r="M25" s="3"/>
      <c r="N25" s="3">
        <v>88690</v>
      </c>
      <c r="O25" s="3">
        <v>33798</v>
      </c>
      <c r="P25" s="3">
        <v>38285</v>
      </c>
    </row>
    <row r="26" spans="1:16" ht="19.5" customHeight="1">
      <c r="A26" s="4"/>
      <c r="B26" s="4">
        <v>2120</v>
      </c>
      <c r="C26" s="19" t="s">
        <v>33</v>
      </c>
      <c r="D26" s="21">
        <f t="shared" si="0"/>
        <v>58360</v>
      </c>
      <c r="E26" s="27"/>
      <c r="F26" s="27"/>
      <c r="G26" s="3"/>
      <c r="H26" s="3"/>
      <c r="I26" s="3"/>
      <c r="J26" s="3"/>
      <c r="K26" s="3"/>
      <c r="L26" s="3"/>
      <c r="M26" s="3"/>
      <c r="N26" s="3">
        <v>32194</v>
      </c>
      <c r="O26" s="3">
        <v>12269</v>
      </c>
      <c r="P26" s="3">
        <v>13897</v>
      </c>
    </row>
    <row r="27" spans="1:16" ht="19.5" customHeight="1">
      <c r="A27" s="28">
        <v>70401</v>
      </c>
      <c r="B27" s="4"/>
      <c r="C27" s="20" t="s">
        <v>39</v>
      </c>
      <c r="D27" s="21">
        <f t="shared" si="0"/>
        <v>46761</v>
      </c>
      <c r="E27" s="3">
        <f aca="true" t="shared" si="3" ref="E27:M27">E28+E29</f>
        <v>0</v>
      </c>
      <c r="F27" s="3">
        <f t="shared" si="3"/>
        <v>0</v>
      </c>
      <c r="G27" s="3">
        <f t="shared" si="3"/>
        <v>0</v>
      </c>
      <c r="H27" s="3">
        <f t="shared" si="3"/>
        <v>0</v>
      </c>
      <c r="I27" s="3">
        <f t="shared" si="3"/>
        <v>0</v>
      </c>
      <c r="J27" s="3">
        <f t="shared" si="3"/>
        <v>0</v>
      </c>
      <c r="K27" s="3">
        <f t="shared" si="3"/>
        <v>0</v>
      </c>
      <c r="L27" s="3">
        <f t="shared" si="3"/>
        <v>0</v>
      </c>
      <c r="M27" s="3">
        <f t="shared" si="3"/>
        <v>0</v>
      </c>
      <c r="N27" s="3">
        <f>N28+N29</f>
        <v>15270</v>
      </c>
      <c r="O27" s="3">
        <f>O28+O29</f>
        <v>15271</v>
      </c>
      <c r="P27" s="3">
        <f>P28+P29</f>
        <v>16220</v>
      </c>
    </row>
    <row r="28" spans="1:16" ht="19.5" customHeight="1">
      <c r="A28" s="4"/>
      <c r="B28" s="4">
        <v>2111</v>
      </c>
      <c r="C28" s="19" t="s">
        <v>32</v>
      </c>
      <c r="D28" s="21">
        <f t="shared" si="0"/>
        <v>35931</v>
      </c>
      <c r="E28" s="27"/>
      <c r="F28" s="27"/>
      <c r="G28" s="3"/>
      <c r="H28" s="3"/>
      <c r="I28" s="3"/>
      <c r="J28" s="3"/>
      <c r="K28" s="3"/>
      <c r="L28" s="3"/>
      <c r="M28" s="3"/>
      <c r="N28" s="3">
        <v>11660</v>
      </c>
      <c r="O28" s="3">
        <v>11661</v>
      </c>
      <c r="P28" s="3">
        <v>12610</v>
      </c>
    </row>
    <row r="29" spans="1:16" ht="19.5" customHeight="1">
      <c r="A29" s="4"/>
      <c r="B29" s="4">
        <v>2120</v>
      </c>
      <c r="C29" s="19" t="s">
        <v>33</v>
      </c>
      <c r="D29" s="21">
        <f t="shared" si="0"/>
        <v>10830</v>
      </c>
      <c r="E29" s="27"/>
      <c r="F29" s="27"/>
      <c r="G29" s="3"/>
      <c r="H29" s="3"/>
      <c r="I29" s="3"/>
      <c r="J29" s="3"/>
      <c r="K29" s="3"/>
      <c r="L29" s="3"/>
      <c r="M29" s="3"/>
      <c r="N29" s="3">
        <v>3610</v>
      </c>
      <c r="O29" s="3">
        <v>3610</v>
      </c>
      <c r="P29" s="3">
        <v>3610</v>
      </c>
    </row>
    <row r="30" spans="1:16" ht="19.5" customHeight="1">
      <c r="A30" s="28">
        <v>130112</v>
      </c>
      <c r="B30" s="4"/>
      <c r="C30" s="20" t="s">
        <v>40</v>
      </c>
      <c r="D30" s="21">
        <f t="shared" si="0"/>
        <v>77880</v>
      </c>
      <c r="E30" s="3">
        <f aca="true" t="shared" si="4" ref="E30:M30">E31+E32</f>
        <v>0</v>
      </c>
      <c r="F30" s="3">
        <f t="shared" si="4"/>
        <v>0</v>
      </c>
      <c r="G30" s="3">
        <f t="shared" si="4"/>
        <v>0</v>
      </c>
      <c r="H30" s="3">
        <f t="shared" si="4"/>
        <v>0</v>
      </c>
      <c r="I30" s="3">
        <f t="shared" si="4"/>
        <v>0</v>
      </c>
      <c r="J30" s="3">
        <f t="shared" si="4"/>
        <v>0</v>
      </c>
      <c r="K30" s="3">
        <f t="shared" si="4"/>
        <v>0</v>
      </c>
      <c r="L30" s="3">
        <f t="shared" si="4"/>
        <v>0</v>
      </c>
      <c r="M30" s="3">
        <f t="shared" si="4"/>
        <v>0</v>
      </c>
      <c r="N30" s="3">
        <f>N31+N32</f>
        <v>25337</v>
      </c>
      <c r="O30" s="3">
        <f>O31+O32</f>
        <v>25337</v>
      </c>
      <c r="P30" s="3">
        <f>P31+P32</f>
        <v>27206</v>
      </c>
    </row>
    <row r="31" spans="1:16" ht="19.5" customHeight="1">
      <c r="A31" s="4"/>
      <c r="B31" s="4">
        <v>2111</v>
      </c>
      <c r="C31" s="19" t="s">
        <v>32</v>
      </c>
      <c r="D31" s="21">
        <f t="shared" si="0"/>
        <v>57140</v>
      </c>
      <c r="E31" s="27"/>
      <c r="F31" s="27"/>
      <c r="G31" s="3"/>
      <c r="H31" s="3"/>
      <c r="I31" s="3"/>
      <c r="J31" s="3"/>
      <c r="K31" s="3"/>
      <c r="L31" s="3"/>
      <c r="M31" s="3"/>
      <c r="N31" s="3">
        <v>18589</v>
      </c>
      <c r="O31" s="3">
        <v>18589</v>
      </c>
      <c r="P31" s="3">
        <v>19962</v>
      </c>
    </row>
    <row r="32" spans="1:16" ht="19.5" customHeight="1">
      <c r="A32" s="4"/>
      <c r="B32" s="4">
        <v>2120</v>
      </c>
      <c r="C32" s="19" t="s">
        <v>33</v>
      </c>
      <c r="D32" s="21">
        <f t="shared" si="0"/>
        <v>20740</v>
      </c>
      <c r="E32" s="27"/>
      <c r="F32" s="27"/>
      <c r="G32" s="3"/>
      <c r="H32" s="3"/>
      <c r="I32" s="3"/>
      <c r="J32" s="3"/>
      <c r="K32" s="3"/>
      <c r="L32" s="3"/>
      <c r="M32" s="3"/>
      <c r="N32" s="3">
        <v>6748</v>
      </c>
      <c r="O32" s="3">
        <v>6748</v>
      </c>
      <c r="P32" s="3">
        <v>7244</v>
      </c>
    </row>
    <row r="33" spans="1:16" ht="21" customHeight="1">
      <c r="A33" s="28"/>
      <c r="B33" s="4"/>
      <c r="C33" s="23" t="s">
        <v>23</v>
      </c>
      <c r="D33" s="21">
        <f t="shared" si="0"/>
        <v>1392900</v>
      </c>
      <c r="E33" s="31">
        <f>E12+E15+E27+E30</f>
        <v>0</v>
      </c>
      <c r="F33" s="31">
        <f aca="true" t="shared" si="5" ref="F33:P33">F12+F15+F27+F30</f>
        <v>0</v>
      </c>
      <c r="G33" s="31">
        <f t="shared" si="5"/>
        <v>0</v>
      </c>
      <c r="H33" s="31">
        <f t="shared" si="5"/>
        <v>0</v>
      </c>
      <c r="I33" s="31">
        <f t="shared" si="5"/>
        <v>0</v>
      </c>
      <c r="J33" s="31">
        <f t="shared" si="5"/>
        <v>0</v>
      </c>
      <c r="K33" s="31">
        <f t="shared" si="5"/>
        <v>0</v>
      </c>
      <c r="L33" s="31">
        <f t="shared" si="5"/>
        <v>0</v>
      </c>
      <c r="M33" s="31">
        <f t="shared" si="5"/>
        <v>0</v>
      </c>
      <c r="N33" s="31">
        <f t="shared" si="5"/>
        <v>659644</v>
      </c>
      <c r="O33" s="31">
        <f t="shared" si="5"/>
        <v>366628</v>
      </c>
      <c r="P33" s="31">
        <f t="shared" si="5"/>
        <v>366628</v>
      </c>
    </row>
    <row r="34" spans="1:16" ht="21" customHeight="1">
      <c r="A34" s="28"/>
      <c r="B34" s="4"/>
      <c r="C34" s="20" t="s">
        <v>41</v>
      </c>
      <c r="D34" s="2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1" customHeight="1">
      <c r="A35" s="28">
        <v>150101</v>
      </c>
      <c r="B35" s="4"/>
      <c r="C35" s="20" t="s">
        <v>42</v>
      </c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1" customHeight="1">
      <c r="A36" s="4"/>
      <c r="B36" s="4">
        <v>3141</v>
      </c>
      <c r="C36" s="19" t="s">
        <v>43</v>
      </c>
      <c r="D36" s="21">
        <f t="shared" si="0"/>
        <v>400000</v>
      </c>
      <c r="E36" s="3"/>
      <c r="F36" s="3"/>
      <c r="G36" s="3"/>
      <c r="H36" s="3"/>
      <c r="I36" s="3"/>
      <c r="J36" s="3">
        <v>400000</v>
      </c>
      <c r="K36" s="3"/>
      <c r="L36" s="3"/>
      <c r="M36" s="3"/>
      <c r="N36" s="3"/>
      <c r="O36" s="3"/>
      <c r="P36" s="3"/>
    </row>
    <row r="37" spans="1:17" ht="21" customHeight="1">
      <c r="A37" s="26"/>
      <c r="B37" s="4"/>
      <c r="C37" s="23" t="s">
        <v>44</v>
      </c>
      <c r="D37" s="21">
        <f>SUM(E37:P37)</f>
        <v>400000</v>
      </c>
      <c r="E37" s="29">
        <f>E36</f>
        <v>0</v>
      </c>
      <c r="F37" s="29">
        <f aca="true" t="shared" si="6" ref="F37:P37">F36</f>
        <v>0</v>
      </c>
      <c r="G37" s="29">
        <f t="shared" si="6"/>
        <v>0</v>
      </c>
      <c r="H37" s="29">
        <f t="shared" si="6"/>
        <v>0</v>
      </c>
      <c r="I37" s="29">
        <f t="shared" si="6"/>
        <v>0</v>
      </c>
      <c r="J37" s="29">
        <f t="shared" si="6"/>
        <v>400000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29">
        <f t="shared" si="6"/>
        <v>0</v>
      </c>
      <c r="O37" s="29">
        <f t="shared" si="6"/>
        <v>0</v>
      </c>
      <c r="P37" s="29">
        <f t="shared" si="6"/>
        <v>0</v>
      </c>
      <c r="Q37" s="22">
        <f>Q17+Q18+Q20</f>
        <v>0</v>
      </c>
    </row>
    <row r="38" spans="1:16" s="14" customFormat="1" ht="50.25" customHeight="1">
      <c r="A38" s="10"/>
      <c r="B38" s="9"/>
      <c r="C38" s="9" t="s">
        <v>18</v>
      </c>
      <c r="D38" s="16"/>
      <c r="E38" s="16"/>
      <c r="F38" s="16"/>
      <c r="G38" s="16"/>
      <c r="H38" s="16" t="s">
        <v>21</v>
      </c>
      <c r="I38" s="16"/>
      <c r="J38" s="16"/>
      <c r="K38" s="16"/>
      <c r="L38" s="16"/>
      <c r="M38" s="16"/>
      <c r="N38" s="16"/>
      <c r="O38" s="16"/>
      <c r="P38" s="16"/>
    </row>
    <row r="39" spans="1:16" s="14" customFormat="1" ht="50.25" customHeight="1">
      <c r="A39" s="10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50.25" customHeight="1">
      <c r="A40" s="10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50.25" customHeight="1">
      <c r="A41" s="10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4.25" customHeight="1">
      <c r="A42" s="9"/>
      <c r="B42" s="9"/>
      <c r="C42" s="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4" customFormat="1" ht="15">
      <c r="A43" s="9"/>
      <c r="B43" s="9"/>
      <c r="C43" s="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10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>
      <c r="A45" s="9"/>
      <c r="B45" s="9"/>
      <c r="C45" s="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15">
      <c r="A47" s="9"/>
      <c r="B47" s="9"/>
      <c r="C47" s="9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4" customFormat="1" ht="15">
      <c r="A51" s="9"/>
      <c r="B51" s="9"/>
      <c r="C51" s="9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4" customFormat="1" ht="15">
      <c r="A52" s="9"/>
      <c r="B52" s="9"/>
      <c r="C52" s="9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4" customFormat="1" ht="15">
      <c r="A53" s="9"/>
      <c r="B53" s="9"/>
      <c r="C53" s="9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4" customFormat="1" ht="15">
      <c r="A54" s="9"/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4" customFormat="1" ht="15">
      <c r="A55" s="9"/>
      <c r="B55" s="9"/>
      <c r="C55" s="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>
      <c r="A56" s="9"/>
      <c r="B56" s="9"/>
      <c r="C56" s="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4" customFormat="1" ht="15">
      <c r="A57" s="9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>
      <c r="A58" s="9"/>
      <c r="B58" s="9"/>
      <c r="C58" s="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14" customFormat="1" ht="15">
      <c r="A59" s="9"/>
      <c r="B59" s="9"/>
      <c r="C59" s="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14" customFormat="1" ht="15">
      <c r="A60" s="9"/>
      <c r="B60" s="9"/>
      <c r="C60" s="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14" customFormat="1" ht="15" customHeight="1">
      <c r="A61" s="9"/>
      <c r="B61" s="9"/>
      <c r="C61" s="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s="14" customFormat="1" ht="15" customHeight="1">
      <c r="A62" s="9"/>
      <c r="B62" s="9"/>
      <c r="C62" s="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s="14" customFormat="1" ht="15" customHeight="1">
      <c r="A63" s="10"/>
      <c r="B63" s="9"/>
      <c r="C63" s="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14" customFormat="1" ht="15" customHeight="1">
      <c r="A64" s="10"/>
      <c r="B64" s="9"/>
      <c r="C64" s="9"/>
      <c r="D64" s="16"/>
      <c r="E64" s="13"/>
      <c r="F64" s="13"/>
      <c r="G64" s="13"/>
      <c r="H64" s="13"/>
      <c r="I64" s="13"/>
      <c r="J64" s="17"/>
      <c r="K64" s="13"/>
      <c r="L64" s="13"/>
      <c r="M64" s="13"/>
      <c r="N64" s="13"/>
      <c r="O64" s="13"/>
      <c r="P64" s="13"/>
    </row>
    <row r="65" spans="1:16" s="14" customFormat="1" ht="15" customHeight="1">
      <c r="A65" s="9"/>
      <c r="B65" s="9"/>
      <c r="C65" s="10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s="14" customFormat="1" ht="15" customHeight="1">
      <c r="A66" s="9"/>
      <c r="B66" s="9"/>
      <c r="C66" s="10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s="14" customFormat="1" ht="15" customHeight="1">
      <c r="A67" s="9"/>
      <c r="B67" s="9"/>
      <c r="C67" s="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s="14" customFormat="1" ht="15" customHeight="1">
      <c r="A68" s="9"/>
      <c r="B68" s="9"/>
      <c r="C68" s="1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s="14" customFormat="1" ht="15" customHeight="1">
      <c r="A69" s="9"/>
      <c r="B69" s="9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14" customFormat="1" ht="13.5">
      <c r="A70" s="9"/>
      <c r="B70" s="9"/>
      <c r="C70" s="10"/>
      <c r="H70" s="11"/>
      <c r="I70" s="11"/>
      <c r="J70" s="11"/>
      <c r="K70" s="11"/>
      <c r="L70" s="11"/>
      <c r="M70" s="11"/>
      <c r="N70" s="11"/>
      <c r="O70" s="11"/>
      <c r="P70" s="11"/>
    </row>
    <row r="71" ht="13.5">
      <c r="C71" s="10"/>
    </row>
    <row r="72" ht="12.75">
      <c r="C72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Normal="75" zoomScaleSheetLayoutView="100" zoomScalePageLayoutView="0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4" sqref="R4"/>
    </sheetView>
  </sheetViews>
  <sheetFormatPr defaultColWidth="9.00390625" defaultRowHeight="12.75"/>
  <cols>
    <col min="1" max="1" width="11.50390625" style="0" customWidth="1"/>
    <col min="2" max="2" width="8.00390625" style="0" customWidth="1"/>
    <col min="3" max="3" width="41.375" style="0" customWidth="1"/>
    <col min="4" max="4" width="11.62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9.00390625" style="0" customWidth="1"/>
    <col min="15" max="15" width="9.625" style="0" customWidth="1"/>
    <col min="16" max="16" width="10.375" style="0" customWidth="1"/>
    <col min="17" max="17" width="9.125" style="0" hidden="1" customWidth="1"/>
    <col min="18" max="18" width="8.125" style="0" customWidth="1"/>
  </cols>
  <sheetData>
    <row r="1" spans="8:14" ht="21" customHeight="1">
      <c r="H1" t="s">
        <v>20</v>
      </c>
      <c r="N1" t="s">
        <v>52</v>
      </c>
    </row>
    <row r="2" ht="18" customHeight="1">
      <c r="N2" t="s">
        <v>0</v>
      </c>
    </row>
    <row r="3" spans="14:18" ht="21" customHeight="1">
      <c r="N3" t="s">
        <v>57</v>
      </c>
      <c r="R3" t="s">
        <v>58</v>
      </c>
    </row>
    <row r="4" spans="3:16" ht="33.75" customHeight="1">
      <c r="C4" s="1" t="s">
        <v>26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6" t="s">
        <v>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22</v>
      </c>
      <c r="D7" s="21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26" t="s">
        <v>24</v>
      </c>
      <c r="B8" s="4"/>
      <c r="C8" s="20" t="s">
        <v>34</v>
      </c>
      <c r="D8" s="21">
        <f aca="true" t="shared" si="0" ref="D8:D33">SUM(E8:P8)</f>
        <v>0</v>
      </c>
      <c r="E8" s="24">
        <f>SUM(E9:E14)</f>
        <v>0</v>
      </c>
      <c r="F8" s="24">
        <f aca="true" t="shared" si="1" ref="F8:P8">SUM(F9:F14)</f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4">
        <f t="shared" si="1"/>
        <v>0</v>
      </c>
    </row>
    <row r="9" spans="1:16" ht="21" customHeight="1">
      <c r="A9" s="26"/>
      <c r="B9" s="4">
        <v>2111</v>
      </c>
      <c r="C9" s="19" t="s">
        <v>32</v>
      </c>
      <c r="D9" s="21">
        <f t="shared" si="0"/>
        <v>-295975</v>
      </c>
      <c r="E9" s="24"/>
      <c r="F9" s="24"/>
      <c r="G9" s="24"/>
      <c r="H9" s="24"/>
      <c r="I9" s="24"/>
      <c r="J9" s="24"/>
      <c r="K9" s="24"/>
      <c r="L9" s="24"/>
      <c r="M9" s="24"/>
      <c r="N9" s="25">
        <f aca="true" t="shared" si="2" ref="N9:P11">N16+N21+N28</f>
        <v>-13941</v>
      </c>
      <c r="O9" s="25">
        <f t="shared" si="2"/>
        <v>-178089</v>
      </c>
      <c r="P9" s="25">
        <f t="shared" si="2"/>
        <v>-103945</v>
      </c>
    </row>
    <row r="10" spans="1:16" ht="21" customHeight="1">
      <c r="A10" s="4"/>
      <c r="B10" s="4">
        <v>2120</v>
      </c>
      <c r="C10" s="19" t="s">
        <v>33</v>
      </c>
      <c r="D10" s="21">
        <f t="shared" si="0"/>
        <v>-112254</v>
      </c>
      <c r="E10" s="3"/>
      <c r="F10" s="3"/>
      <c r="G10" s="3"/>
      <c r="H10" s="3"/>
      <c r="I10" s="3"/>
      <c r="J10" s="3"/>
      <c r="K10" s="3"/>
      <c r="L10" s="3"/>
      <c r="M10" s="3"/>
      <c r="N10" s="31">
        <f t="shared" si="2"/>
        <v>-5061</v>
      </c>
      <c r="O10" s="31">
        <f t="shared" si="2"/>
        <v>-65577</v>
      </c>
      <c r="P10" s="31">
        <f t="shared" si="2"/>
        <v>-41616</v>
      </c>
    </row>
    <row r="11" spans="1:16" ht="21" customHeight="1">
      <c r="A11" s="4"/>
      <c r="B11" s="4">
        <v>2230</v>
      </c>
      <c r="C11" s="19" t="s">
        <v>53</v>
      </c>
      <c r="D11" s="21">
        <f t="shared" si="0"/>
        <v>13900</v>
      </c>
      <c r="E11" s="3"/>
      <c r="F11" s="3"/>
      <c r="G11" s="3"/>
      <c r="H11" s="3"/>
      <c r="I11" s="3"/>
      <c r="J11" s="3"/>
      <c r="K11" s="3"/>
      <c r="L11" s="3"/>
      <c r="M11" s="3"/>
      <c r="N11" s="31">
        <f t="shared" si="2"/>
        <v>0</v>
      </c>
      <c r="O11" s="31">
        <f t="shared" si="2"/>
        <v>1199</v>
      </c>
      <c r="P11" s="31">
        <f t="shared" si="2"/>
        <v>12701</v>
      </c>
    </row>
    <row r="12" spans="1:16" ht="21" customHeight="1">
      <c r="A12" s="4"/>
      <c r="B12" s="4">
        <v>2271</v>
      </c>
      <c r="C12" s="19" t="s">
        <v>25</v>
      </c>
      <c r="D12" s="21">
        <f t="shared" si="0"/>
        <v>107155</v>
      </c>
      <c r="E12" s="3"/>
      <c r="F12" s="3"/>
      <c r="G12" s="3"/>
      <c r="H12" s="3"/>
      <c r="I12" s="3"/>
      <c r="J12" s="3"/>
      <c r="K12" s="3"/>
      <c r="L12" s="3"/>
      <c r="M12" s="3"/>
      <c r="N12" s="3">
        <f>N24+N31</f>
        <v>0</v>
      </c>
      <c r="O12" s="3">
        <f>O24+O31</f>
        <v>43493</v>
      </c>
      <c r="P12" s="3">
        <f>P24+P31</f>
        <v>63662</v>
      </c>
    </row>
    <row r="13" spans="1:16" ht="21" customHeight="1">
      <c r="A13" s="4"/>
      <c r="B13" s="4">
        <v>2273</v>
      </c>
      <c r="C13" s="19" t="s">
        <v>55</v>
      </c>
      <c r="D13" s="21">
        <f t="shared" si="0"/>
        <v>14512</v>
      </c>
      <c r="E13" s="3"/>
      <c r="F13" s="3"/>
      <c r="G13" s="3"/>
      <c r="H13" s="3"/>
      <c r="I13" s="3"/>
      <c r="J13" s="3"/>
      <c r="K13" s="3"/>
      <c r="L13" s="3"/>
      <c r="M13" s="3"/>
      <c r="N13" s="3">
        <f>N25</f>
        <v>0</v>
      </c>
      <c r="O13" s="3">
        <f>O25</f>
        <v>7256</v>
      </c>
      <c r="P13" s="3">
        <f>P25</f>
        <v>7256</v>
      </c>
    </row>
    <row r="14" spans="1:16" ht="21" customHeight="1">
      <c r="A14" s="4"/>
      <c r="B14" s="4">
        <v>2274</v>
      </c>
      <c r="C14" s="19" t="s">
        <v>54</v>
      </c>
      <c r="D14" s="21">
        <f t="shared" si="0"/>
        <v>272662</v>
      </c>
      <c r="E14" s="3"/>
      <c r="F14" s="3"/>
      <c r="G14" s="3"/>
      <c r="H14" s="3"/>
      <c r="I14" s="3"/>
      <c r="J14" s="3"/>
      <c r="K14" s="3"/>
      <c r="L14" s="3"/>
      <c r="M14" s="3"/>
      <c r="N14" s="31">
        <f>N19+N26+N32</f>
        <v>19002</v>
      </c>
      <c r="O14" s="31">
        <f>O19+O26+O32</f>
        <v>191718</v>
      </c>
      <c r="P14" s="31">
        <f>P19+P26+P32</f>
        <v>61942</v>
      </c>
    </row>
    <row r="15" spans="1:17" ht="21" customHeight="1">
      <c r="A15" s="26"/>
      <c r="B15" s="4" t="s">
        <v>35</v>
      </c>
      <c r="C15" s="20" t="s">
        <v>36</v>
      </c>
      <c r="D15" s="21">
        <f t="shared" si="0"/>
        <v>0</v>
      </c>
      <c r="E15" s="25">
        <f>SUM(E16:E19)</f>
        <v>0</v>
      </c>
      <c r="F15" s="25">
        <f aca="true" t="shared" si="3" ref="F15:P15">SUM(F16:F19)</f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  <c r="N15" s="25">
        <f t="shared" si="3"/>
        <v>0</v>
      </c>
      <c r="O15" s="25">
        <f t="shared" si="3"/>
        <v>0</v>
      </c>
      <c r="P15" s="25">
        <f t="shared" si="3"/>
        <v>0</v>
      </c>
      <c r="Q15" s="25"/>
    </row>
    <row r="16" spans="1:16" ht="20.25" customHeight="1">
      <c r="A16" s="4"/>
      <c r="B16" s="4">
        <v>2111</v>
      </c>
      <c r="C16" s="19" t="s">
        <v>32</v>
      </c>
      <c r="D16" s="21">
        <f t="shared" si="0"/>
        <v>-76363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-73501</v>
      </c>
      <c r="P16" s="3">
        <v>-2862</v>
      </c>
    </row>
    <row r="17" spans="1:17" ht="24" customHeight="1">
      <c r="A17" s="26"/>
      <c r="B17" s="4">
        <v>2120</v>
      </c>
      <c r="C17" s="19" t="s">
        <v>33</v>
      </c>
      <c r="D17" s="21">
        <f t="shared" si="0"/>
        <v>-27720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v>-26681</v>
      </c>
      <c r="P17" s="27">
        <v>-1039</v>
      </c>
      <c r="Q17" s="25"/>
    </row>
    <row r="18" spans="1:17" ht="24" customHeight="1">
      <c r="A18" s="26"/>
      <c r="B18" s="4">
        <v>2230</v>
      </c>
      <c r="C18" s="19" t="s">
        <v>53</v>
      </c>
      <c r="D18" s="21">
        <f t="shared" si="0"/>
        <v>5100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>
        <v>1199</v>
      </c>
      <c r="P18" s="27">
        <v>3901</v>
      </c>
      <c r="Q18" s="15"/>
    </row>
    <row r="19" spans="1:17" ht="24" customHeight="1">
      <c r="A19" s="26"/>
      <c r="B19" s="4">
        <v>2274</v>
      </c>
      <c r="C19" s="19" t="s">
        <v>54</v>
      </c>
      <c r="D19" s="21">
        <f t="shared" si="0"/>
        <v>98983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>
        <v>98983</v>
      </c>
      <c r="P19" s="27"/>
      <c r="Q19" s="15"/>
    </row>
    <row r="20" spans="1:16" ht="19.5" customHeight="1">
      <c r="A20" s="4"/>
      <c r="B20" s="4"/>
      <c r="C20" s="20" t="s">
        <v>37</v>
      </c>
      <c r="D20" s="21">
        <f t="shared" si="0"/>
        <v>0</v>
      </c>
      <c r="E20" s="12">
        <f>SUM(E21:E26)</f>
        <v>0</v>
      </c>
      <c r="F20" s="12">
        <f aca="true" t="shared" si="4" ref="F20:P20">SUM(F21:F26)</f>
        <v>0</v>
      </c>
      <c r="G20" s="12">
        <f t="shared" si="4"/>
        <v>0</v>
      </c>
      <c r="H20" s="12">
        <f t="shared" si="4"/>
        <v>0</v>
      </c>
      <c r="I20" s="12">
        <f t="shared" si="4"/>
        <v>0</v>
      </c>
      <c r="J20" s="12">
        <f t="shared" si="4"/>
        <v>0</v>
      </c>
      <c r="K20" s="12">
        <f t="shared" si="4"/>
        <v>0</v>
      </c>
      <c r="L20" s="12">
        <f t="shared" si="4"/>
        <v>0</v>
      </c>
      <c r="M20" s="12">
        <f t="shared" si="4"/>
        <v>0</v>
      </c>
      <c r="N20" s="12">
        <f t="shared" si="4"/>
        <v>0</v>
      </c>
      <c r="O20" s="12">
        <f t="shared" si="4"/>
        <v>0</v>
      </c>
      <c r="P20" s="12">
        <f t="shared" si="4"/>
        <v>0</v>
      </c>
    </row>
    <row r="21" spans="1:16" ht="19.5" customHeight="1">
      <c r="A21" s="4"/>
      <c r="B21" s="4">
        <v>2111</v>
      </c>
      <c r="C21" s="19" t="s">
        <v>32</v>
      </c>
      <c r="D21" s="21">
        <f t="shared" si="0"/>
        <v>-135397</v>
      </c>
      <c r="E21" s="27"/>
      <c r="F21" s="27"/>
      <c r="G21" s="3"/>
      <c r="H21" s="3"/>
      <c r="I21" s="3"/>
      <c r="J21" s="3"/>
      <c r="K21" s="3"/>
      <c r="L21" s="3"/>
      <c r="M21" s="3"/>
      <c r="N21" s="3">
        <v>-13941</v>
      </c>
      <c r="O21" s="3">
        <v>-58929</v>
      </c>
      <c r="P21" s="3">
        <v>-62527</v>
      </c>
    </row>
    <row r="22" spans="1:16" ht="19.5" customHeight="1">
      <c r="A22" s="4"/>
      <c r="B22" s="4">
        <v>2120</v>
      </c>
      <c r="C22" s="19" t="s">
        <v>33</v>
      </c>
      <c r="D22" s="21">
        <f t="shared" si="0"/>
        <v>-51426</v>
      </c>
      <c r="E22" s="27"/>
      <c r="F22" s="27"/>
      <c r="G22" s="3"/>
      <c r="H22" s="3"/>
      <c r="I22" s="3"/>
      <c r="J22" s="3"/>
      <c r="K22" s="3"/>
      <c r="L22" s="3"/>
      <c r="M22" s="3"/>
      <c r="N22" s="3">
        <v>-5061</v>
      </c>
      <c r="O22" s="3">
        <v>-22321</v>
      </c>
      <c r="P22" s="3">
        <v>-24044</v>
      </c>
    </row>
    <row r="23" spans="1:16" ht="19.5" customHeight="1">
      <c r="A23" s="4"/>
      <c r="B23" s="4">
        <v>2230</v>
      </c>
      <c r="C23" s="19" t="s">
        <v>53</v>
      </c>
      <c r="D23" s="21">
        <f t="shared" si="0"/>
        <v>5700</v>
      </c>
      <c r="E23" s="27"/>
      <c r="F23" s="27"/>
      <c r="G23" s="3"/>
      <c r="H23" s="3"/>
      <c r="I23" s="3"/>
      <c r="J23" s="3"/>
      <c r="K23" s="3"/>
      <c r="L23" s="3"/>
      <c r="M23" s="3"/>
      <c r="N23" s="3"/>
      <c r="O23" s="3"/>
      <c r="P23" s="3">
        <v>5700</v>
      </c>
    </row>
    <row r="24" spans="1:16" ht="19.5" customHeight="1">
      <c r="A24" s="4"/>
      <c r="B24" s="4">
        <v>2271</v>
      </c>
      <c r="C24" s="19" t="s">
        <v>25</v>
      </c>
      <c r="D24" s="21">
        <f t="shared" si="0"/>
        <v>86986</v>
      </c>
      <c r="E24" s="27"/>
      <c r="F24" s="27"/>
      <c r="G24" s="3"/>
      <c r="H24" s="3"/>
      <c r="I24" s="3"/>
      <c r="J24" s="3"/>
      <c r="K24" s="3"/>
      <c r="L24" s="3"/>
      <c r="M24" s="3"/>
      <c r="N24" s="3"/>
      <c r="O24" s="3">
        <v>43493</v>
      </c>
      <c r="P24" s="3">
        <v>43493</v>
      </c>
    </row>
    <row r="25" spans="1:16" ht="19.5" customHeight="1">
      <c r="A25" s="4"/>
      <c r="B25" s="4">
        <v>2273</v>
      </c>
      <c r="C25" s="19" t="s">
        <v>55</v>
      </c>
      <c r="D25" s="21">
        <f t="shared" si="0"/>
        <v>14512</v>
      </c>
      <c r="E25" s="27"/>
      <c r="F25" s="27"/>
      <c r="G25" s="3"/>
      <c r="H25" s="3"/>
      <c r="I25" s="3"/>
      <c r="J25" s="3"/>
      <c r="K25" s="3"/>
      <c r="L25" s="3"/>
      <c r="M25" s="3"/>
      <c r="N25" s="3"/>
      <c r="O25" s="3">
        <v>7256</v>
      </c>
      <c r="P25" s="3">
        <v>7256</v>
      </c>
    </row>
    <row r="26" spans="1:16" ht="19.5" customHeight="1">
      <c r="A26" s="4"/>
      <c r="B26" s="4">
        <v>2274</v>
      </c>
      <c r="C26" s="19" t="s">
        <v>54</v>
      </c>
      <c r="D26" s="21">
        <f t="shared" si="0"/>
        <v>79625</v>
      </c>
      <c r="E26" s="27"/>
      <c r="F26" s="27"/>
      <c r="G26" s="3"/>
      <c r="H26" s="3"/>
      <c r="I26" s="3"/>
      <c r="J26" s="3"/>
      <c r="K26" s="3"/>
      <c r="L26" s="3"/>
      <c r="M26" s="3"/>
      <c r="N26" s="3">
        <v>19002</v>
      </c>
      <c r="O26" s="3">
        <v>30501</v>
      </c>
      <c r="P26" s="3">
        <v>30122</v>
      </c>
    </row>
    <row r="27" spans="1:16" ht="19.5" customHeight="1">
      <c r="A27" s="4"/>
      <c r="B27" s="4"/>
      <c r="C27" s="20" t="s">
        <v>38</v>
      </c>
      <c r="D27" s="21">
        <f t="shared" si="0"/>
        <v>0</v>
      </c>
      <c r="E27" s="27">
        <f>SUM(E28:E32)</f>
        <v>0</v>
      </c>
      <c r="F27" s="27">
        <f aca="true" t="shared" si="5" ref="F27:P27">SUM(F28:F32)</f>
        <v>0</v>
      </c>
      <c r="G27" s="27">
        <f t="shared" si="5"/>
        <v>0</v>
      </c>
      <c r="H27" s="27">
        <f t="shared" si="5"/>
        <v>0</v>
      </c>
      <c r="I27" s="27">
        <f t="shared" si="5"/>
        <v>0</v>
      </c>
      <c r="J27" s="27">
        <f t="shared" si="5"/>
        <v>0</v>
      </c>
      <c r="K27" s="27">
        <f t="shared" si="5"/>
        <v>0</v>
      </c>
      <c r="L27" s="27">
        <f t="shared" si="5"/>
        <v>0</v>
      </c>
      <c r="M27" s="27">
        <f t="shared" si="5"/>
        <v>0</v>
      </c>
      <c r="N27" s="27">
        <f t="shared" si="5"/>
        <v>0</v>
      </c>
      <c r="O27" s="27">
        <f t="shared" si="5"/>
        <v>0</v>
      </c>
      <c r="P27" s="27">
        <f t="shared" si="5"/>
        <v>0</v>
      </c>
    </row>
    <row r="28" spans="1:16" ht="19.5" customHeight="1">
      <c r="A28" s="4"/>
      <c r="B28" s="4">
        <v>2111</v>
      </c>
      <c r="C28" s="19" t="s">
        <v>32</v>
      </c>
      <c r="D28" s="21">
        <f t="shared" si="0"/>
        <v>-84215</v>
      </c>
      <c r="E28" s="27"/>
      <c r="F28" s="27"/>
      <c r="G28" s="3"/>
      <c r="H28" s="3"/>
      <c r="I28" s="3"/>
      <c r="J28" s="3"/>
      <c r="K28" s="3"/>
      <c r="L28" s="3"/>
      <c r="M28" s="3"/>
      <c r="N28" s="3"/>
      <c r="O28" s="3">
        <v>-45659</v>
      </c>
      <c r="P28" s="3">
        <v>-38556</v>
      </c>
    </row>
    <row r="29" spans="1:16" ht="19.5" customHeight="1">
      <c r="A29" s="4"/>
      <c r="B29" s="4">
        <v>2120</v>
      </c>
      <c r="C29" s="19" t="s">
        <v>33</v>
      </c>
      <c r="D29" s="21">
        <f t="shared" si="0"/>
        <v>-33108</v>
      </c>
      <c r="E29" s="27"/>
      <c r="F29" s="27"/>
      <c r="G29" s="3"/>
      <c r="H29" s="3"/>
      <c r="I29" s="3"/>
      <c r="J29" s="3"/>
      <c r="K29" s="3"/>
      <c r="L29" s="3"/>
      <c r="M29" s="3"/>
      <c r="N29" s="3"/>
      <c r="O29" s="3">
        <v>-16575</v>
      </c>
      <c r="P29" s="3">
        <v>-16533</v>
      </c>
    </row>
    <row r="30" spans="1:16" ht="19.5" customHeight="1">
      <c r="A30" s="4"/>
      <c r="B30" s="4">
        <v>2230</v>
      </c>
      <c r="C30" s="19" t="s">
        <v>53</v>
      </c>
      <c r="D30" s="21">
        <f t="shared" si="0"/>
        <v>3100</v>
      </c>
      <c r="E30" s="27"/>
      <c r="F30" s="27"/>
      <c r="G30" s="3"/>
      <c r="H30" s="3"/>
      <c r="I30" s="3"/>
      <c r="J30" s="3"/>
      <c r="K30" s="3"/>
      <c r="L30" s="3"/>
      <c r="M30" s="3"/>
      <c r="N30" s="3"/>
      <c r="O30" s="3"/>
      <c r="P30" s="3">
        <v>3100</v>
      </c>
    </row>
    <row r="31" spans="1:16" ht="19.5" customHeight="1">
      <c r="A31" s="4"/>
      <c r="B31" s="4">
        <v>2271</v>
      </c>
      <c r="C31" s="19" t="s">
        <v>25</v>
      </c>
      <c r="D31" s="21">
        <f t="shared" si="0"/>
        <v>20169</v>
      </c>
      <c r="E31" s="27"/>
      <c r="F31" s="27"/>
      <c r="G31" s="3"/>
      <c r="H31" s="3"/>
      <c r="I31" s="3"/>
      <c r="J31" s="3"/>
      <c r="K31" s="3"/>
      <c r="L31" s="3"/>
      <c r="M31" s="3"/>
      <c r="N31" s="3"/>
      <c r="O31" s="3"/>
      <c r="P31" s="3">
        <v>20169</v>
      </c>
    </row>
    <row r="32" spans="1:16" ht="19.5" customHeight="1">
      <c r="A32" s="4"/>
      <c r="B32" s="4">
        <v>2274</v>
      </c>
      <c r="C32" s="19" t="s">
        <v>54</v>
      </c>
      <c r="D32" s="21">
        <f t="shared" si="0"/>
        <v>94054</v>
      </c>
      <c r="E32" s="27"/>
      <c r="F32" s="27"/>
      <c r="G32" s="3"/>
      <c r="H32" s="3"/>
      <c r="I32" s="3"/>
      <c r="J32" s="3"/>
      <c r="K32" s="3"/>
      <c r="L32" s="3"/>
      <c r="M32" s="3"/>
      <c r="N32" s="3"/>
      <c r="O32" s="3">
        <v>62234</v>
      </c>
      <c r="P32" s="3">
        <v>31820</v>
      </c>
    </row>
    <row r="33" spans="1:16" ht="21" customHeight="1">
      <c r="A33" s="28"/>
      <c r="B33" s="4"/>
      <c r="C33" s="23" t="s">
        <v>23</v>
      </c>
      <c r="D33" s="21">
        <f t="shared" si="0"/>
        <v>0</v>
      </c>
      <c r="E33" s="3">
        <f>E8</f>
        <v>0</v>
      </c>
      <c r="F33" s="3">
        <f aca="true" t="shared" si="6" ref="F33:P33">F8</f>
        <v>0</v>
      </c>
      <c r="G33" s="3">
        <f t="shared" si="6"/>
        <v>0</v>
      </c>
      <c r="H33" s="3">
        <f t="shared" si="6"/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3">
        <f t="shared" si="6"/>
        <v>0</v>
      </c>
    </row>
    <row r="34" spans="1:16" s="14" customFormat="1" ht="50.25" customHeight="1">
      <c r="A34" s="10"/>
      <c r="B34" s="9"/>
      <c r="C34" s="9" t="s">
        <v>18</v>
      </c>
      <c r="D34" s="16"/>
      <c r="E34" s="16"/>
      <c r="F34" s="16"/>
      <c r="G34" s="16"/>
      <c r="H34" s="16" t="s">
        <v>21</v>
      </c>
      <c r="I34" s="16"/>
      <c r="J34" s="16"/>
      <c r="K34" s="16"/>
      <c r="L34" s="16"/>
      <c r="M34" s="16"/>
      <c r="N34" s="16"/>
      <c r="O34" s="16"/>
      <c r="P34" s="16"/>
    </row>
    <row r="35" spans="1:16" s="14" customFormat="1" ht="50.25" customHeight="1">
      <c r="A35" s="10"/>
      <c r="B35" s="9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14" customFormat="1" ht="50.25" customHeight="1">
      <c r="A36" s="10"/>
      <c r="B36" s="9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4" customFormat="1" ht="50.25" customHeight="1">
      <c r="A37" s="10"/>
      <c r="B37" s="9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4" customFormat="1" ht="14.25" customHeight="1">
      <c r="A38" s="9"/>
      <c r="B38" s="9"/>
      <c r="C38" s="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4" customFormat="1" ht="15">
      <c r="A39" s="9"/>
      <c r="B39" s="9"/>
      <c r="C39" s="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>
      <c r="A40" s="9"/>
      <c r="B40" s="9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">
      <c r="A41" s="9"/>
      <c r="B41" s="9"/>
      <c r="C41" s="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>
      <c r="A42" s="9"/>
      <c r="B42" s="9"/>
      <c r="C42" s="9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>
      <c r="A45" s="9"/>
      <c r="B45" s="9"/>
      <c r="C45" s="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>
      <c r="A46" s="9"/>
      <c r="B46" s="9"/>
      <c r="C46" s="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15">
      <c r="A47" s="9"/>
      <c r="B47" s="9"/>
      <c r="C47" s="9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>
      <c r="A49" s="9"/>
      <c r="B49" s="9"/>
      <c r="C49" s="9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>
      <c r="A53" s="9"/>
      <c r="B53" s="9"/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4" customFormat="1" ht="15">
      <c r="A54" s="9"/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4" customFormat="1" ht="15">
      <c r="A55" s="9"/>
      <c r="B55" s="9"/>
      <c r="C55" s="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>
      <c r="A56" s="9"/>
      <c r="B56" s="9"/>
      <c r="C56" s="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4" customFormat="1" ht="15" customHeight="1">
      <c r="A57" s="9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 customHeight="1">
      <c r="A58" s="9"/>
      <c r="B58" s="9"/>
      <c r="C58" s="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14" customFormat="1" ht="15" customHeight="1">
      <c r="A59" s="10"/>
      <c r="B59" s="9"/>
      <c r="C59" s="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4" customFormat="1" ht="15" customHeight="1">
      <c r="A60" s="10"/>
      <c r="B60" s="9"/>
      <c r="C60" s="9"/>
      <c r="D60" s="16"/>
      <c r="E60" s="13"/>
      <c r="F60" s="13"/>
      <c r="G60" s="13"/>
      <c r="H60" s="13"/>
      <c r="I60" s="13"/>
      <c r="J60" s="17"/>
      <c r="K60" s="13"/>
      <c r="L60" s="13"/>
      <c r="M60" s="13"/>
      <c r="N60" s="13"/>
      <c r="O60" s="13"/>
      <c r="P60" s="13"/>
    </row>
    <row r="61" spans="1:16" s="14" customFormat="1" ht="15" customHeight="1">
      <c r="A61" s="9"/>
      <c r="B61" s="9"/>
      <c r="C61" s="10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s="14" customFormat="1" ht="15" customHeight="1">
      <c r="A62" s="9"/>
      <c r="B62" s="9"/>
      <c r="C62" s="10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14" customFormat="1" ht="15" customHeight="1">
      <c r="A63" s="9"/>
      <c r="B63" s="9"/>
      <c r="C63" s="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14" customFormat="1" ht="15" customHeight="1">
      <c r="A64" s="9"/>
      <c r="B64" s="9"/>
      <c r="C64" s="10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14" customFormat="1" ht="15" customHeight="1">
      <c r="A65" s="9"/>
      <c r="B65" s="9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14" customFormat="1" ht="13.5">
      <c r="A66" s="9"/>
      <c r="B66" s="9"/>
      <c r="C66" s="10"/>
      <c r="H66" s="11"/>
      <c r="I66" s="11"/>
      <c r="J66" s="11"/>
      <c r="K66" s="11"/>
      <c r="L66" s="11"/>
      <c r="M66" s="11"/>
      <c r="N66" s="11"/>
      <c r="O66" s="11"/>
      <c r="P66" s="11"/>
    </row>
    <row r="67" ht="13.5">
      <c r="C67" s="10"/>
    </row>
    <row r="68" ht="12.75">
      <c r="C68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="75" zoomScaleNormal="75" zoomScaleSheetLayoutView="75" zoomScalePageLayoutView="0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4" sqref="R4"/>
    </sheetView>
  </sheetViews>
  <sheetFormatPr defaultColWidth="9.00390625" defaultRowHeight="12.75"/>
  <cols>
    <col min="1" max="1" width="11.50390625" style="0" customWidth="1"/>
    <col min="2" max="2" width="8.00390625" style="0" customWidth="1"/>
    <col min="3" max="3" width="59.50390625" style="0" customWidth="1"/>
    <col min="4" max="4" width="11.5039062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10.375" style="0" customWidth="1"/>
    <col min="15" max="15" width="16.00390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20</v>
      </c>
      <c r="N1" t="s">
        <v>47</v>
      </c>
    </row>
    <row r="2" ht="18" customHeight="1">
      <c r="N2" t="s">
        <v>0</v>
      </c>
    </row>
    <row r="3" spans="14:16" ht="21" customHeight="1">
      <c r="N3" t="s">
        <v>56</v>
      </c>
      <c r="P3" t="s">
        <v>58</v>
      </c>
    </row>
    <row r="4" spans="3:16" ht="33.75" customHeight="1">
      <c r="C4" s="1" t="s">
        <v>46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6" t="s">
        <v>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28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9.75" customHeight="1">
      <c r="A8" s="4">
        <v>11010100</v>
      </c>
      <c r="B8" s="4"/>
      <c r="C8" s="30" t="s">
        <v>51</v>
      </c>
      <c r="D8" s="21">
        <f aca="true" t="shared" si="0" ref="D8:D35">SUM(E8:P8)</f>
        <v>-872107</v>
      </c>
      <c r="E8" s="21"/>
      <c r="F8" s="21"/>
      <c r="G8" s="21"/>
      <c r="H8" s="2"/>
      <c r="I8" s="2"/>
      <c r="J8" s="2"/>
      <c r="K8" s="2"/>
      <c r="L8" s="2">
        <v>-77796</v>
      </c>
      <c r="M8" s="2">
        <v>-52482</v>
      </c>
      <c r="N8" s="2">
        <v>-331729</v>
      </c>
      <c r="O8" s="2">
        <v>-162600</v>
      </c>
      <c r="P8" s="2">
        <v>-247500</v>
      </c>
    </row>
    <row r="9" spans="1:16" ht="27.75" customHeight="1">
      <c r="A9" s="4">
        <v>11010500</v>
      </c>
      <c r="B9" s="4"/>
      <c r="C9" s="30" t="s">
        <v>50</v>
      </c>
      <c r="D9" s="21">
        <f t="shared" si="0"/>
        <v>-15000</v>
      </c>
      <c r="E9" s="3"/>
      <c r="F9" s="2"/>
      <c r="G9" s="2"/>
      <c r="H9" s="2"/>
      <c r="I9" s="2"/>
      <c r="J9" s="2"/>
      <c r="K9" s="2"/>
      <c r="L9" s="2">
        <v>-3000</v>
      </c>
      <c r="M9" s="2">
        <v>-4000</v>
      </c>
      <c r="N9" s="2">
        <v>-4000</v>
      </c>
      <c r="O9" s="2">
        <v>-4000</v>
      </c>
      <c r="P9" s="2"/>
    </row>
    <row r="10" spans="1:16" ht="27.75" customHeight="1">
      <c r="A10" s="4">
        <v>18041800</v>
      </c>
      <c r="B10" s="4"/>
      <c r="C10" s="30" t="s">
        <v>49</v>
      </c>
      <c r="D10" s="21">
        <f t="shared" si="0"/>
        <v>-9000</v>
      </c>
      <c r="E10" s="3"/>
      <c r="F10" s="2"/>
      <c r="G10" s="2">
        <v>-2250</v>
      </c>
      <c r="H10" s="2"/>
      <c r="I10" s="2"/>
      <c r="J10" s="2">
        <v>-2250</v>
      </c>
      <c r="K10" s="2"/>
      <c r="L10" s="2"/>
      <c r="M10" s="2">
        <v>-2250</v>
      </c>
      <c r="N10" s="2"/>
      <c r="O10" s="2"/>
      <c r="P10" s="2">
        <v>-2250</v>
      </c>
    </row>
    <row r="11" spans="1:16" ht="40.5" customHeight="1">
      <c r="A11" s="4">
        <v>22090100</v>
      </c>
      <c r="B11" s="4"/>
      <c r="C11" s="30" t="s">
        <v>48</v>
      </c>
      <c r="D11" s="21">
        <f t="shared" si="0"/>
        <v>-56500</v>
      </c>
      <c r="E11" s="3"/>
      <c r="F11" s="2"/>
      <c r="G11" s="2"/>
      <c r="H11" s="2"/>
      <c r="I11" s="2"/>
      <c r="J11" s="2">
        <v>-1490</v>
      </c>
      <c r="K11" s="2">
        <v>-9165</v>
      </c>
      <c r="L11" s="2">
        <v>-9165</v>
      </c>
      <c r="M11" s="2">
        <v>-9165</v>
      </c>
      <c r="N11" s="2">
        <v>-9165</v>
      </c>
      <c r="O11" s="2">
        <v>-9170</v>
      </c>
      <c r="P11" s="2">
        <v>-9180</v>
      </c>
    </row>
    <row r="12" spans="1:16" ht="20.25" customHeight="1">
      <c r="A12" s="4"/>
      <c r="B12" s="4"/>
      <c r="C12" s="32" t="s">
        <v>45</v>
      </c>
      <c r="D12" s="21">
        <f>SUM(D8:D11)</f>
        <v>-952607</v>
      </c>
      <c r="E12" s="21">
        <f>SUM(E8:E11)</f>
        <v>0</v>
      </c>
      <c r="F12" s="21">
        <f aca="true" t="shared" si="1" ref="F12:P12">SUM(F8:F11)</f>
        <v>0</v>
      </c>
      <c r="G12" s="21">
        <f t="shared" si="1"/>
        <v>-2250</v>
      </c>
      <c r="H12" s="21">
        <f t="shared" si="1"/>
        <v>0</v>
      </c>
      <c r="I12" s="21">
        <f t="shared" si="1"/>
        <v>0</v>
      </c>
      <c r="J12" s="21">
        <f t="shared" si="1"/>
        <v>-3740</v>
      </c>
      <c r="K12" s="21">
        <f t="shared" si="1"/>
        <v>-9165</v>
      </c>
      <c r="L12" s="21">
        <f t="shared" si="1"/>
        <v>-89961</v>
      </c>
      <c r="M12" s="21">
        <f t="shared" si="1"/>
        <v>-67897</v>
      </c>
      <c r="N12" s="21">
        <f t="shared" si="1"/>
        <v>-344894</v>
      </c>
      <c r="O12" s="21">
        <f t="shared" si="1"/>
        <v>-175770</v>
      </c>
      <c r="P12" s="21">
        <f t="shared" si="1"/>
        <v>-258930</v>
      </c>
    </row>
    <row r="13" spans="1:16" ht="21" customHeight="1">
      <c r="A13" s="4"/>
      <c r="B13" s="4"/>
      <c r="C13" s="18" t="s">
        <v>22</v>
      </c>
      <c r="D13" s="21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" customHeight="1">
      <c r="A14" s="26">
        <v>10116</v>
      </c>
      <c r="B14" s="4"/>
      <c r="C14" s="20" t="s">
        <v>31</v>
      </c>
      <c r="D14" s="21">
        <f t="shared" si="0"/>
        <v>-262830</v>
      </c>
      <c r="E14" s="3"/>
      <c r="F14" s="3"/>
      <c r="G14" s="3"/>
      <c r="H14" s="3"/>
      <c r="I14" s="3"/>
      <c r="J14" s="3"/>
      <c r="K14" s="3"/>
      <c r="L14" s="3"/>
      <c r="M14" s="3"/>
      <c r="N14" s="3">
        <f>N15+N16</f>
        <v>-38977</v>
      </c>
      <c r="O14" s="3">
        <f>O15+O16</f>
        <v>-116393</v>
      </c>
      <c r="P14" s="3">
        <f>P15+P16</f>
        <v>-107460</v>
      </c>
    </row>
    <row r="15" spans="1:16" ht="21" customHeight="1">
      <c r="A15" s="4"/>
      <c r="B15" s="4">
        <v>2111</v>
      </c>
      <c r="C15" s="19" t="s">
        <v>32</v>
      </c>
      <c r="D15" s="21">
        <f t="shared" si="0"/>
        <v>-192995</v>
      </c>
      <c r="E15" s="3"/>
      <c r="F15" s="3"/>
      <c r="G15" s="3"/>
      <c r="H15" s="3"/>
      <c r="I15" s="3"/>
      <c r="J15" s="3"/>
      <c r="K15" s="3"/>
      <c r="L15" s="3"/>
      <c r="M15" s="3"/>
      <c r="N15" s="3">
        <v>-29340</v>
      </c>
      <c r="O15" s="3">
        <v>-84597</v>
      </c>
      <c r="P15" s="3">
        <v>-79058</v>
      </c>
    </row>
    <row r="16" spans="1:16" ht="21" customHeight="1">
      <c r="A16" s="4"/>
      <c r="B16" s="4">
        <v>2120</v>
      </c>
      <c r="C16" s="19" t="s">
        <v>33</v>
      </c>
      <c r="D16" s="21">
        <f t="shared" si="0"/>
        <v>-69835</v>
      </c>
      <c r="E16" s="3"/>
      <c r="F16" s="3"/>
      <c r="G16" s="3"/>
      <c r="H16" s="3"/>
      <c r="I16" s="34"/>
      <c r="J16" s="34"/>
      <c r="K16" s="34"/>
      <c r="L16" s="34"/>
      <c r="M16" s="34"/>
      <c r="N16" s="34">
        <v>-9637</v>
      </c>
      <c r="O16" s="34">
        <v>-31796</v>
      </c>
      <c r="P16" s="34">
        <v>-28402</v>
      </c>
    </row>
    <row r="17" spans="1:16" ht="21" customHeight="1">
      <c r="A17" s="26" t="s">
        <v>24</v>
      </c>
      <c r="B17" s="4"/>
      <c r="C17" s="20" t="s">
        <v>34</v>
      </c>
      <c r="D17" s="21">
        <f t="shared" si="0"/>
        <v>-565136</v>
      </c>
      <c r="E17" s="24"/>
      <c r="F17" s="24"/>
      <c r="G17" s="24"/>
      <c r="H17" s="25"/>
      <c r="I17" s="34"/>
      <c r="J17" s="34"/>
      <c r="K17" s="34"/>
      <c r="L17" s="34">
        <f>L18+L19</f>
        <v>-105116</v>
      </c>
      <c r="M17" s="34">
        <f>M18+M19</f>
        <v>-67897</v>
      </c>
      <c r="N17" s="34">
        <f>N18+N19</f>
        <v>-265310</v>
      </c>
      <c r="O17" s="34">
        <f>O18+O19</f>
        <v>-18769</v>
      </c>
      <c r="P17" s="34">
        <f>P18+P19</f>
        <v>-108044</v>
      </c>
    </row>
    <row r="18" spans="1:16" ht="21" customHeight="1">
      <c r="A18" s="26"/>
      <c r="B18" s="4">
        <v>2111</v>
      </c>
      <c r="C18" s="19" t="s">
        <v>32</v>
      </c>
      <c r="D18" s="21">
        <f t="shared" si="0"/>
        <v>-415451</v>
      </c>
      <c r="E18" s="24"/>
      <c r="F18" s="24"/>
      <c r="G18" s="24"/>
      <c r="H18" s="25"/>
      <c r="I18" s="34"/>
      <c r="J18" s="34"/>
      <c r="K18" s="34"/>
      <c r="L18" s="34">
        <f aca="true" t="shared" si="2" ref="L18:P19">L21+L24+L27</f>
        <v>-77121</v>
      </c>
      <c r="M18" s="34">
        <f t="shared" si="2"/>
        <v>-50655</v>
      </c>
      <c r="N18" s="34">
        <f t="shared" si="2"/>
        <v>-194640</v>
      </c>
      <c r="O18" s="34">
        <f t="shared" si="2"/>
        <v>-13765</v>
      </c>
      <c r="P18" s="34">
        <f t="shared" si="2"/>
        <v>-79270</v>
      </c>
    </row>
    <row r="19" spans="1:16" ht="21" customHeight="1">
      <c r="A19" s="4"/>
      <c r="B19" s="4">
        <v>2120</v>
      </c>
      <c r="C19" s="19" t="s">
        <v>33</v>
      </c>
      <c r="D19" s="21">
        <f t="shared" si="0"/>
        <v>-149685</v>
      </c>
      <c r="E19" s="3"/>
      <c r="F19" s="3"/>
      <c r="G19" s="3"/>
      <c r="H19" s="34"/>
      <c r="I19" s="34"/>
      <c r="J19" s="34"/>
      <c r="K19" s="34"/>
      <c r="L19" s="34">
        <f t="shared" si="2"/>
        <v>-27995</v>
      </c>
      <c r="M19" s="34">
        <f t="shared" si="2"/>
        <v>-17242</v>
      </c>
      <c r="N19" s="34">
        <f t="shared" si="2"/>
        <v>-70670</v>
      </c>
      <c r="O19" s="34">
        <f t="shared" si="2"/>
        <v>-5004</v>
      </c>
      <c r="P19" s="34">
        <f t="shared" si="2"/>
        <v>-28774</v>
      </c>
    </row>
    <row r="20" spans="1:17" ht="21" customHeight="1">
      <c r="A20" s="26"/>
      <c r="B20" s="4" t="s">
        <v>35</v>
      </c>
      <c r="C20" s="20" t="s">
        <v>36</v>
      </c>
      <c r="D20" s="21">
        <f t="shared" si="0"/>
        <v>-310276</v>
      </c>
      <c r="E20" s="25"/>
      <c r="F20" s="25"/>
      <c r="G20" s="25"/>
      <c r="H20" s="25"/>
      <c r="I20" s="25"/>
      <c r="J20" s="25"/>
      <c r="K20" s="34"/>
      <c r="L20" s="35">
        <f>L21+L22</f>
        <v>-105116</v>
      </c>
      <c r="M20" s="35">
        <f>M21+M22</f>
        <v>0</v>
      </c>
      <c r="N20" s="35">
        <f>N21+N22</f>
        <v>-97116</v>
      </c>
      <c r="O20" s="35">
        <f>O21+O22</f>
        <v>0</v>
      </c>
      <c r="P20" s="35">
        <f>P21+P22</f>
        <v>-108044</v>
      </c>
      <c r="Q20" s="25"/>
    </row>
    <row r="21" spans="1:16" ht="20.25" customHeight="1">
      <c r="A21" s="4"/>
      <c r="B21" s="4">
        <v>2111</v>
      </c>
      <c r="C21" s="19" t="s">
        <v>32</v>
      </c>
      <c r="D21" s="21">
        <f t="shared" si="0"/>
        <v>-227642</v>
      </c>
      <c r="E21" s="3"/>
      <c r="F21" s="3"/>
      <c r="G21" s="3"/>
      <c r="H21" s="3"/>
      <c r="I21" s="3"/>
      <c r="J21" s="3"/>
      <c r="K21" s="34"/>
      <c r="L21" s="34">
        <v>-77121</v>
      </c>
      <c r="M21" s="34"/>
      <c r="N21" s="34">
        <v>-71251</v>
      </c>
      <c r="O21" s="34"/>
      <c r="P21" s="34">
        <v>-79270</v>
      </c>
    </row>
    <row r="22" spans="1:17" ht="24" customHeight="1">
      <c r="A22" s="26"/>
      <c r="B22" s="4">
        <v>2120</v>
      </c>
      <c r="C22" s="19" t="s">
        <v>33</v>
      </c>
      <c r="D22" s="21">
        <f t="shared" si="0"/>
        <v>-82634</v>
      </c>
      <c r="E22" s="27"/>
      <c r="F22" s="27"/>
      <c r="G22" s="27"/>
      <c r="H22" s="27"/>
      <c r="I22" s="27"/>
      <c r="J22" s="27"/>
      <c r="K22" s="35"/>
      <c r="L22" s="35">
        <v>-27995</v>
      </c>
      <c r="M22" s="35"/>
      <c r="N22" s="35">
        <v>-25865</v>
      </c>
      <c r="O22" s="35"/>
      <c r="P22" s="35">
        <v>-28774</v>
      </c>
      <c r="Q22" s="25"/>
    </row>
    <row r="23" spans="1:16" ht="19.5" customHeight="1">
      <c r="A23" s="4"/>
      <c r="B23" s="4"/>
      <c r="C23" s="20" t="s">
        <v>37</v>
      </c>
      <c r="D23" s="21">
        <f t="shared" si="0"/>
        <v>-163222</v>
      </c>
      <c r="E23" s="12"/>
      <c r="F23" s="12"/>
      <c r="G23" s="3"/>
      <c r="H23" s="3"/>
      <c r="I23" s="3"/>
      <c r="J23" s="3"/>
      <c r="K23" s="3"/>
      <c r="L23" s="3"/>
      <c r="M23" s="3">
        <f>M24+M25</f>
        <v>-54215</v>
      </c>
      <c r="N23" s="3">
        <f>N24+N25</f>
        <v>-109007</v>
      </c>
      <c r="O23" s="3">
        <f>O24+O25</f>
        <v>0</v>
      </c>
      <c r="P23" s="3">
        <f>P24+P25</f>
        <v>0</v>
      </c>
    </row>
    <row r="24" spans="1:16" ht="19.5" customHeight="1">
      <c r="A24" s="4"/>
      <c r="B24" s="4">
        <v>2111</v>
      </c>
      <c r="C24" s="19" t="s">
        <v>32</v>
      </c>
      <c r="D24" s="21">
        <f t="shared" si="0"/>
        <v>-121423</v>
      </c>
      <c r="E24" s="27"/>
      <c r="F24" s="27"/>
      <c r="G24" s="3"/>
      <c r="H24" s="3"/>
      <c r="I24" s="3"/>
      <c r="J24" s="3"/>
      <c r="K24" s="3"/>
      <c r="L24" s="3"/>
      <c r="M24" s="3">
        <v>-41458</v>
      </c>
      <c r="N24" s="3">
        <v>-79965</v>
      </c>
      <c r="O24" s="3"/>
      <c r="P24" s="3"/>
    </row>
    <row r="25" spans="1:16" ht="19.5" customHeight="1">
      <c r="A25" s="4"/>
      <c r="B25" s="4">
        <v>2120</v>
      </c>
      <c r="C25" s="19" t="s">
        <v>33</v>
      </c>
      <c r="D25" s="21">
        <f t="shared" si="0"/>
        <v>-41799</v>
      </c>
      <c r="E25" s="27"/>
      <c r="F25" s="27"/>
      <c r="G25" s="3"/>
      <c r="H25" s="3"/>
      <c r="I25" s="3"/>
      <c r="J25" s="3"/>
      <c r="K25" s="3"/>
      <c r="L25" s="3"/>
      <c r="M25" s="3">
        <v>-12757</v>
      </c>
      <c r="N25" s="3">
        <v>-29042</v>
      </c>
      <c r="O25" s="3"/>
      <c r="P25" s="3"/>
    </row>
    <row r="26" spans="1:16" ht="19.5" customHeight="1">
      <c r="A26" s="4"/>
      <c r="B26" s="4"/>
      <c r="C26" s="20" t="s">
        <v>38</v>
      </c>
      <c r="D26" s="21">
        <f t="shared" si="0"/>
        <v>-91638</v>
      </c>
      <c r="E26" s="27"/>
      <c r="F26" s="27"/>
      <c r="G26" s="3"/>
      <c r="H26" s="3"/>
      <c r="I26" s="3"/>
      <c r="J26" s="3"/>
      <c r="K26" s="3"/>
      <c r="L26" s="3"/>
      <c r="M26" s="3">
        <f>M27+M28</f>
        <v>-13682</v>
      </c>
      <c r="N26" s="3">
        <f>N27+N28</f>
        <v>-59187</v>
      </c>
      <c r="O26" s="3">
        <f>O27+O28</f>
        <v>-18769</v>
      </c>
      <c r="P26" s="3">
        <f>P27+P28</f>
        <v>0</v>
      </c>
    </row>
    <row r="27" spans="1:16" ht="19.5" customHeight="1">
      <c r="A27" s="4"/>
      <c r="B27" s="4">
        <v>2111</v>
      </c>
      <c r="C27" s="19" t="s">
        <v>32</v>
      </c>
      <c r="D27" s="21">
        <f t="shared" si="0"/>
        <v>-66386</v>
      </c>
      <c r="E27" s="27"/>
      <c r="F27" s="27"/>
      <c r="G27" s="3"/>
      <c r="H27" s="3"/>
      <c r="I27" s="3"/>
      <c r="J27" s="3"/>
      <c r="K27" s="3"/>
      <c r="L27" s="3"/>
      <c r="M27" s="3">
        <v>-9197</v>
      </c>
      <c r="N27" s="3">
        <v>-43424</v>
      </c>
      <c r="O27" s="3">
        <v>-13765</v>
      </c>
      <c r="P27" s="3"/>
    </row>
    <row r="28" spans="1:16" ht="19.5" customHeight="1">
      <c r="A28" s="4"/>
      <c r="B28" s="4">
        <v>2120</v>
      </c>
      <c r="C28" s="19" t="s">
        <v>33</v>
      </c>
      <c r="D28" s="21">
        <f t="shared" si="0"/>
        <v>-25252</v>
      </c>
      <c r="E28" s="27"/>
      <c r="F28" s="27"/>
      <c r="G28" s="3"/>
      <c r="H28" s="3"/>
      <c r="I28" s="3"/>
      <c r="J28" s="3"/>
      <c r="K28" s="3"/>
      <c r="L28" s="3"/>
      <c r="M28" s="3">
        <v>-4485</v>
      </c>
      <c r="N28" s="3">
        <v>-15763</v>
      </c>
      <c r="O28" s="3">
        <v>-5004</v>
      </c>
      <c r="P28" s="3"/>
    </row>
    <row r="29" spans="1:16" ht="19.5" customHeight="1">
      <c r="A29" s="28">
        <v>70401</v>
      </c>
      <c r="B29" s="4"/>
      <c r="C29" s="20" t="s">
        <v>39</v>
      </c>
      <c r="D29" s="21">
        <f t="shared" si="0"/>
        <v>-46761</v>
      </c>
      <c r="E29" s="3">
        <f aca="true" t="shared" si="3" ref="E29:M29">E30+E31</f>
        <v>0</v>
      </c>
      <c r="F29" s="3">
        <f t="shared" si="3"/>
        <v>0</v>
      </c>
      <c r="G29" s="3">
        <f t="shared" si="3"/>
        <v>0</v>
      </c>
      <c r="H29" s="3">
        <f t="shared" si="3"/>
        <v>0</v>
      </c>
      <c r="I29" s="3">
        <f t="shared" si="3"/>
        <v>0</v>
      </c>
      <c r="J29" s="3">
        <f t="shared" si="3"/>
        <v>0</v>
      </c>
      <c r="K29" s="3">
        <f t="shared" si="3"/>
        <v>0</v>
      </c>
      <c r="L29" s="3">
        <f t="shared" si="3"/>
        <v>0</v>
      </c>
      <c r="M29" s="3">
        <f t="shared" si="3"/>
        <v>0</v>
      </c>
      <c r="N29" s="3">
        <f>N30+N31</f>
        <v>-15270</v>
      </c>
      <c r="O29" s="3">
        <f>O30+O31</f>
        <v>-15271</v>
      </c>
      <c r="P29" s="3">
        <f>P30+P31</f>
        <v>-16220</v>
      </c>
    </row>
    <row r="30" spans="1:16" ht="19.5" customHeight="1">
      <c r="A30" s="4"/>
      <c r="B30" s="4">
        <v>2111</v>
      </c>
      <c r="C30" s="19" t="s">
        <v>32</v>
      </c>
      <c r="D30" s="21">
        <f t="shared" si="0"/>
        <v>-35931</v>
      </c>
      <c r="E30" s="27"/>
      <c r="F30" s="27"/>
      <c r="G30" s="3"/>
      <c r="H30" s="3"/>
      <c r="I30" s="3"/>
      <c r="J30" s="3"/>
      <c r="K30" s="3"/>
      <c r="L30" s="3"/>
      <c r="M30" s="3"/>
      <c r="N30" s="3">
        <v>-11660</v>
      </c>
      <c r="O30" s="3">
        <v>-11661</v>
      </c>
      <c r="P30" s="3">
        <v>-12610</v>
      </c>
    </row>
    <row r="31" spans="1:16" ht="19.5" customHeight="1">
      <c r="A31" s="4"/>
      <c r="B31" s="4">
        <v>2120</v>
      </c>
      <c r="C31" s="19" t="s">
        <v>33</v>
      </c>
      <c r="D31" s="21">
        <f t="shared" si="0"/>
        <v>-10830</v>
      </c>
      <c r="E31" s="27"/>
      <c r="F31" s="27"/>
      <c r="G31" s="3"/>
      <c r="H31" s="3"/>
      <c r="I31" s="3"/>
      <c r="J31" s="3"/>
      <c r="K31" s="3"/>
      <c r="L31" s="3"/>
      <c r="M31" s="3"/>
      <c r="N31" s="3">
        <v>-3610</v>
      </c>
      <c r="O31" s="3">
        <v>-3610</v>
      </c>
      <c r="P31" s="3">
        <v>-3610</v>
      </c>
    </row>
    <row r="32" spans="1:16" ht="19.5" customHeight="1">
      <c r="A32" s="28">
        <v>130112</v>
      </c>
      <c r="B32" s="4"/>
      <c r="C32" s="20" t="s">
        <v>40</v>
      </c>
      <c r="D32" s="21">
        <f t="shared" si="0"/>
        <v>-77880</v>
      </c>
      <c r="E32" s="3">
        <f aca="true" t="shared" si="4" ref="E32:M32">E33+E34</f>
        <v>0</v>
      </c>
      <c r="F32" s="3">
        <f t="shared" si="4"/>
        <v>0</v>
      </c>
      <c r="G32" s="3">
        <f t="shared" si="4"/>
        <v>0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si="4"/>
        <v>0</v>
      </c>
      <c r="N32" s="3">
        <f>N33+N34</f>
        <v>-25337</v>
      </c>
      <c r="O32" s="3">
        <f>O33+O34</f>
        <v>-25337</v>
      </c>
      <c r="P32" s="3">
        <f>P33+P34</f>
        <v>-27206</v>
      </c>
    </row>
    <row r="33" spans="1:16" ht="19.5" customHeight="1">
      <c r="A33" s="4"/>
      <c r="B33" s="4">
        <v>2111</v>
      </c>
      <c r="C33" s="19" t="s">
        <v>32</v>
      </c>
      <c r="D33" s="21">
        <f t="shared" si="0"/>
        <v>-57140</v>
      </c>
      <c r="E33" s="27"/>
      <c r="F33" s="27"/>
      <c r="G33" s="3"/>
      <c r="H33" s="3"/>
      <c r="I33" s="3"/>
      <c r="J33" s="3"/>
      <c r="K33" s="3"/>
      <c r="L33" s="3"/>
      <c r="M33" s="3"/>
      <c r="N33" s="3">
        <v>-18589</v>
      </c>
      <c r="O33" s="3">
        <v>-18589</v>
      </c>
      <c r="P33" s="3">
        <v>-19962</v>
      </c>
    </row>
    <row r="34" spans="1:16" ht="19.5" customHeight="1">
      <c r="A34" s="4"/>
      <c r="B34" s="4">
        <v>2120</v>
      </c>
      <c r="C34" s="19" t="s">
        <v>33</v>
      </c>
      <c r="D34" s="21">
        <f t="shared" si="0"/>
        <v>-20740</v>
      </c>
      <c r="E34" s="27"/>
      <c r="F34" s="27"/>
      <c r="G34" s="3"/>
      <c r="H34" s="3"/>
      <c r="I34" s="3"/>
      <c r="J34" s="3"/>
      <c r="K34" s="3"/>
      <c r="L34" s="3"/>
      <c r="M34" s="3"/>
      <c r="N34" s="3">
        <v>-6748</v>
      </c>
      <c r="O34" s="3">
        <v>-6748</v>
      </c>
      <c r="P34" s="3">
        <v>-7244</v>
      </c>
    </row>
    <row r="35" spans="1:16" ht="21" customHeight="1">
      <c r="A35" s="28"/>
      <c r="B35" s="4"/>
      <c r="C35" s="23" t="s">
        <v>23</v>
      </c>
      <c r="D35" s="21">
        <f t="shared" si="0"/>
        <v>-952607</v>
      </c>
      <c r="E35" s="31">
        <f>E14+E17+E29+E32</f>
        <v>0</v>
      </c>
      <c r="F35" s="31">
        <f aca="true" t="shared" si="5" ref="F35:P35">F14+F17+F29+F32</f>
        <v>0</v>
      </c>
      <c r="G35" s="31">
        <f t="shared" si="5"/>
        <v>0</v>
      </c>
      <c r="H35" s="31">
        <f t="shared" si="5"/>
        <v>0</v>
      </c>
      <c r="I35" s="31">
        <f t="shared" si="5"/>
        <v>0</v>
      </c>
      <c r="J35" s="31">
        <f t="shared" si="5"/>
        <v>0</v>
      </c>
      <c r="K35" s="31">
        <f t="shared" si="5"/>
        <v>0</v>
      </c>
      <c r="L35" s="31">
        <f t="shared" si="5"/>
        <v>-105116</v>
      </c>
      <c r="M35" s="31">
        <f t="shared" si="5"/>
        <v>-67897</v>
      </c>
      <c r="N35" s="31">
        <f t="shared" si="5"/>
        <v>-344894</v>
      </c>
      <c r="O35" s="31">
        <f t="shared" si="5"/>
        <v>-175770</v>
      </c>
      <c r="P35" s="31">
        <f t="shared" si="5"/>
        <v>-258930</v>
      </c>
    </row>
    <row r="36" spans="1:16" s="14" customFormat="1" ht="50.25" customHeight="1">
      <c r="A36" s="10"/>
      <c r="B36" s="9"/>
      <c r="C36" s="9" t="s">
        <v>18</v>
      </c>
      <c r="D36" s="16"/>
      <c r="E36" s="16"/>
      <c r="F36" s="16"/>
      <c r="G36" s="16"/>
      <c r="H36" s="16" t="s">
        <v>21</v>
      </c>
      <c r="I36" s="16"/>
      <c r="J36" s="16"/>
      <c r="K36" s="16"/>
      <c r="L36" s="16"/>
      <c r="M36" s="16"/>
      <c r="N36" s="16"/>
      <c r="O36" s="16"/>
      <c r="P36" s="16"/>
    </row>
    <row r="37" spans="1:16" s="14" customFormat="1" ht="50.25" customHeight="1">
      <c r="A37" s="10"/>
      <c r="B37" s="9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4" customFormat="1" ht="50.25" customHeight="1">
      <c r="A38" s="10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50.25" customHeight="1">
      <c r="A39" s="10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14.25" customHeight="1">
      <c r="A40" s="9"/>
      <c r="B40" s="9"/>
      <c r="C40" s="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4" customFormat="1" ht="15">
      <c r="A41" s="9"/>
      <c r="B41" s="9"/>
      <c r="C41" s="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>
      <c r="A42" s="9"/>
      <c r="B42" s="9"/>
      <c r="C42" s="1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>
      <c r="A45" s="9"/>
      <c r="B45" s="9"/>
      <c r="C45" s="9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>
      <c r="A47" s="9"/>
      <c r="B47" s="9"/>
      <c r="C47" s="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s="14" customFormat="1" ht="15">
      <c r="A48" s="9"/>
      <c r="B48" s="9"/>
      <c r="C48" s="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>
      <c r="A49" s="9"/>
      <c r="B49" s="9"/>
      <c r="C49" s="9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4" customFormat="1" ht="15">
      <c r="A50" s="9"/>
      <c r="B50" s="9"/>
      <c r="C50" s="9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4" customFormat="1" ht="15">
      <c r="A51" s="9"/>
      <c r="B51" s="9"/>
      <c r="C51" s="9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4" customFormat="1" ht="15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>
      <c r="A53" s="9"/>
      <c r="B53" s="9"/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4" customFormat="1" ht="15">
      <c r="A54" s="9"/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4" customFormat="1" ht="15">
      <c r="A55" s="9"/>
      <c r="B55" s="9"/>
      <c r="C55" s="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>
      <c r="A56" s="9"/>
      <c r="B56" s="9"/>
      <c r="C56" s="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4" customFormat="1" ht="15">
      <c r="A57" s="9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>
      <c r="A58" s="9"/>
      <c r="B58" s="9"/>
      <c r="C58" s="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14" customFormat="1" ht="15" customHeight="1">
      <c r="A59" s="9"/>
      <c r="B59" s="9"/>
      <c r="C59" s="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14" customFormat="1" ht="15" customHeight="1">
      <c r="A60" s="9"/>
      <c r="B60" s="9"/>
      <c r="C60" s="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14" customFormat="1" ht="15" customHeight="1">
      <c r="A61" s="10"/>
      <c r="B61" s="9"/>
      <c r="C61" s="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14" customFormat="1" ht="15" customHeight="1">
      <c r="A62" s="10"/>
      <c r="B62" s="9"/>
      <c r="C62" s="9"/>
      <c r="D62" s="16"/>
      <c r="E62" s="13"/>
      <c r="F62" s="13"/>
      <c r="G62" s="13"/>
      <c r="H62" s="13"/>
      <c r="I62" s="13"/>
      <c r="J62" s="17"/>
      <c r="K62" s="13"/>
      <c r="L62" s="13"/>
      <c r="M62" s="13"/>
      <c r="N62" s="13"/>
      <c r="O62" s="13"/>
      <c r="P62" s="13"/>
    </row>
    <row r="63" spans="1:16" s="14" customFormat="1" ht="15" customHeight="1">
      <c r="A63" s="9"/>
      <c r="B63" s="9"/>
      <c r="C63" s="1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s="14" customFormat="1" ht="15" customHeight="1">
      <c r="A64" s="9"/>
      <c r="B64" s="9"/>
      <c r="C64" s="10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14" customFormat="1" ht="15" customHeight="1">
      <c r="A65" s="9"/>
      <c r="B65" s="9"/>
      <c r="C65" s="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14" customFormat="1" ht="15" customHeight="1">
      <c r="A66" s="9"/>
      <c r="B66" s="9"/>
      <c r="C66" s="10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s="14" customFormat="1" ht="15" customHeight="1">
      <c r="A67" s="9"/>
      <c r="B67" s="9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s="14" customFormat="1" ht="13.5">
      <c r="A68" s="9"/>
      <c r="B68" s="9"/>
      <c r="C68" s="10"/>
      <c r="H68" s="11"/>
      <c r="I68" s="11"/>
      <c r="J68" s="11"/>
      <c r="K68" s="11"/>
      <c r="L68" s="11"/>
      <c r="M68" s="11"/>
      <c r="N68" s="11"/>
      <c r="O68" s="11"/>
      <c r="P68" s="11"/>
    </row>
    <row r="69" ht="13.5">
      <c r="C69" s="10"/>
    </row>
    <row r="70" ht="12.75">
      <c r="C70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2013-11-01T06:59:20Z</cp:lastPrinted>
  <dcterms:created xsi:type="dcterms:W3CDTF">2004-08-05T10:09:02Z</dcterms:created>
  <dcterms:modified xsi:type="dcterms:W3CDTF">2013-11-04T13:40:43Z</dcterms:modified>
  <cp:category/>
  <cp:version/>
  <cp:contentType/>
  <cp:contentStatus/>
</cp:coreProperties>
</file>