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додаток 3" sheetId="1" r:id="rId1"/>
    <sheet name="додаток 1" sheetId="2" r:id="rId2"/>
    <sheet name="Бюдж розв" sheetId="3" r:id="rId3"/>
  </sheets>
  <definedNames>
    <definedName name="_xlnm.Print_Area" localSheetId="1">'додаток 1'!$A$1:$P$56</definedName>
  </definedNames>
  <calcPr fullCalcOnLoad="1"/>
</workbook>
</file>

<file path=xl/sharedStrings.xml><?xml version="1.0" encoding="utf-8"?>
<sst xmlns="http://schemas.openxmlformats.org/spreadsheetml/2006/main" count="136" uniqueCount="91">
  <si>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</si>
  <si>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</si>
  <si>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</si>
  <si>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</si>
  <si>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</si>
  <si>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</si>
  <si>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</si>
  <si>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</si>
  <si>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</si>
  <si>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</si>
  <si>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</si>
  <si>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</si>
  <si>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</si>
  <si>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</si>
  <si>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</si>
  <si>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</si>
  <si>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</si>
  <si>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</si>
  <si>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</si>
  <si>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</si>
  <si>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</si>
  <si>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</si>
  <si>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</si>
  <si>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</si>
  <si>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</si>
  <si>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</si>
  <si>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</si>
  <si>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</si>
  <si>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</si>
  <si>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</si>
  <si>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</si>
  <si>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</si>
  <si>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</si>
  <si>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</si>
  <si>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</si>
  <si>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до рішення міської ради</t>
  </si>
  <si>
    <t>Додаток 2</t>
  </si>
  <si>
    <t>Доходи - спеціальний фонд</t>
  </si>
  <si>
    <t xml:space="preserve">Інші субвенції з місцевого бюджету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</si>
  <si>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</si>
  <si>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</si>
  <si>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Міський голова                                                                                                     </t>
  </si>
  <si>
    <t>Внесення змін до міського бюджету на 2018 рік.</t>
  </si>
  <si>
    <t>Капітальний ремонт інших об`єктів</t>
  </si>
  <si>
    <t>Організація благоустрою населених пунктів</t>
  </si>
  <si>
    <t>Міський голова                                                                                                     Ю.І. Онищенко</t>
  </si>
  <si>
    <t xml:space="preserve">Ю.І. Онищенко </t>
  </si>
  <si>
    <t>Капітальний ремонт адміністративної будівлі міської ради по вул.Мічуріна1 м.Попасна</t>
  </si>
  <si>
    <t>Капітальний ремонт пішохідного тротуару по вул.Бахмутській м.Попасна від провулку Лермонтова до провулку Стандартний</t>
  </si>
  <si>
    <t>Капітальний ремонт адміністративної будівлі СКП по вул.Первомайська, 34 м.Попасна</t>
  </si>
  <si>
    <t>Інша діяльність, пов`язана з експлуатацією об`єктів житлово-комунального господарства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</si>
  <si>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</si>
  <si>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автомобільних доріг м.Попасна</t>
  </si>
  <si>
    <t>Будівництво комбінованого спортивного майданчику по провулку Клубний  у м. Попасна Луганської області  (ІП«Спорт - невід’ємна складова гармонійного розвитку людини та запорука майбутнього держави»)</t>
  </si>
  <si>
    <t>Будівництво споруд, установ та закладів фізичної культури і спорту</t>
  </si>
  <si>
    <t>Капітальний ремонт  асфальтобетонного покриття автомобільної дороги по вулиці Герцена м.Попасна Луганської області</t>
  </si>
  <si>
    <t>Капітальний ремонт  асфальтобетонного покриття автомобільної дороги по провулку Стандартний та вулиці Чехова  м.Попасна Луганської області</t>
  </si>
  <si>
    <t>Капітальний ремонт  асфальтобетонного покриття автомобільної дороги по вулиці Спортивна м.Попасна Луганської області</t>
  </si>
  <si>
    <t>Реконструкція та реставрація інших об`єктів</t>
  </si>
  <si>
    <t>Доходи - загальний фонд</t>
  </si>
  <si>
    <t>Інші поточні видатки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</si>
  <si>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</si>
  <si>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виплати населенню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</si>
  <si>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</si>
  <si>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</si>
  <si>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</si>
  <si>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</si>
  <si>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Утримання та розвиток автомобільних доріг та дорожньої інфраструктури за рахунок коштів місцевого бюджету</t>
  </si>
  <si>
    <t>Додаток 3</t>
  </si>
  <si>
    <t xml:space="preserve">Внесення змін до  міського бюджету на 2018 рік за рахунок  залишку коштів спеціального фондуна початок року </t>
  </si>
  <si>
    <t>Всього спеціальний фонд</t>
  </si>
  <si>
    <t xml:space="preserve">Міський голова                                                                                                   Ю.І.  Онищенко </t>
  </si>
  <si>
    <t xml:space="preserve">Співфінансування капітального ремонту асфальтобетонного покриття автомобільної дороги по вул. Первомайська у м. Попасна Луганської області </t>
  </si>
  <si>
    <t>Забезпечення збору та вивезення сміття і відходів</t>
  </si>
  <si>
    <t>Видатки - загальний фонд</t>
  </si>
  <si>
    <t>Інша діяльність у сфері державного управління</t>
  </si>
  <si>
    <t>(Трудархів) 2210</t>
  </si>
  <si>
    <t>(Виконком) 2730</t>
  </si>
  <si>
    <t>Експлуатація та технічне обслуговування житлового фонду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</si>
  <si>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</si>
  <si>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</si>
  <si>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вироблених в Україні підакцизних товарів (продукції) (пальне)</t>
  </si>
  <si>
    <t>Акцизний податок з ввезених на митну територію України підакцизних товарів (продукції) (пальне)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</si>
  <si>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</si>
  <si>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</si>
  <si>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</si>
  <si>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</si>
  <si>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</si>
  <si>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Інші надходження  </t>
  </si>
  <si>
    <t>Земельний податок з юридичних осіб  </t>
  </si>
  <si>
    <t>15 червня 2018 р. № 96/2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</si>
</sst>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60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0" xfId="55">
      <alignment/>
      <protection/>
    </xf>
    <xf numFmtId="0" fontId="10" fillId="0" borderId="0" xfId="55" applyAlignment="1">
      <alignment horizontal="center"/>
      <protection/>
    </xf>
    <xf numFmtId="0" fontId="10" fillId="0" borderId="0" xfId="55" applyAlignment="1">
      <alignment/>
      <protection/>
    </xf>
    <xf numFmtId="0" fontId="14" fillId="0" borderId="10" xfId="55" applyFont="1" applyBorder="1" applyAlignment="1">
      <alignment horizontal="center" vertical="distributed"/>
      <protection/>
    </xf>
    <xf numFmtId="0" fontId="10" fillId="0" borderId="10" xfId="55" applyBorder="1" applyAlignment="1">
      <alignment horizontal="center" vertical="distributed"/>
      <protection/>
    </xf>
    <xf numFmtId="0" fontId="10" fillId="0" borderId="10" xfId="55" applyBorder="1" applyAlignment="1">
      <alignment horizontal="center"/>
      <protection/>
    </xf>
    <xf numFmtId="0" fontId="10" fillId="0" borderId="10" xfId="55" applyBorder="1">
      <alignment/>
      <protection/>
    </xf>
    <xf numFmtId="189" fontId="10" fillId="0" borderId="10" xfId="55" applyNumberFormat="1" applyBorder="1">
      <alignment/>
      <protection/>
    </xf>
    <xf numFmtId="0" fontId="10" fillId="0" borderId="10" xfId="55" applyBorder="1" applyAlignment="1">
      <alignment wrapText="1"/>
      <protection/>
    </xf>
    <xf numFmtId="0" fontId="10" fillId="0" borderId="10" xfId="55" applyBorder="1" applyAlignment="1">
      <alignment vertical="justify"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0" xfId="55" applyFont="1">
      <alignment/>
      <protection/>
    </xf>
    <xf numFmtId="0" fontId="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0" fillId="0" borderId="12" xfId="55" applyBorder="1" applyAlignment="1">
      <alignment horizontal="center"/>
      <protection/>
    </xf>
    <xf numFmtId="0" fontId="0" fillId="0" borderId="18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89" fontId="10" fillId="0" borderId="10" xfId="55" applyNumberForma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10" fillId="0" borderId="12" xfId="55" applyBorder="1" applyAlignment="1">
      <alignment horizontal="center" wrapText="1"/>
      <protection/>
    </xf>
    <xf numFmtId="0" fontId="10" fillId="0" borderId="10" xfId="55" applyBorder="1" applyAlignment="1">
      <alignment horizontal="center" vertical="center" wrapText="1"/>
      <protection/>
    </xf>
    <xf numFmtId="0" fontId="22" fillId="33" borderId="11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1" fontId="22" fillId="33" borderId="11" xfId="0" applyNumberFormat="1" applyFont="1" applyFill="1" applyBorder="1" applyAlignment="1">
      <alignment/>
    </xf>
    <xf numFmtId="1" fontId="22" fillId="33" borderId="16" xfId="0" applyNumberFormat="1" applyFont="1" applyFill="1" applyBorder="1" applyAlignment="1">
      <alignment/>
    </xf>
    <xf numFmtId="1" fontId="22" fillId="0" borderId="16" xfId="0" applyNumberFormat="1" applyFont="1" applyBorder="1" applyAlignment="1">
      <alignment/>
    </xf>
    <xf numFmtId="1" fontId="21" fillId="33" borderId="11" xfId="0" applyNumberFormat="1" applyFont="1" applyFill="1" applyBorder="1" applyAlignment="1">
      <alignment/>
    </xf>
    <xf numFmtId="1" fontId="21" fillId="0" borderId="16" xfId="0" applyNumberFormat="1" applyFont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1" fillId="33" borderId="16" xfId="0" applyNumberFormat="1" applyFont="1" applyFill="1" applyBorder="1" applyAlignment="1">
      <alignment/>
    </xf>
    <xf numFmtId="0" fontId="10" fillId="0" borderId="10" xfId="55" applyBorder="1" applyAlignment="1">
      <alignment horizontal="center" wrapText="1"/>
      <protection/>
    </xf>
    <xf numFmtId="189" fontId="10" fillId="0" borderId="0" xfId="55" applyNumberFormat="1">
      <alignment/>
      <protection/>
    </xf>
    <xf numFmtId="0" fontId="0" fillId="0" borderId="16" xfId="0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justify"/>
    </xf>
    <xf numFmtId="0" fontId="4" fillId="0" borderId="12" xfId="0" applyFont="1" applyBorder="1" applyAlignment="1">
      <alignment/>
    </xf>
    <xf numFmtId="0" fontId="8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1" fontId="23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vertical="justify"/>
    </xf>
    <xf numFmtId="1" fontId="18" fillId="0" borderId="10" xfId="0" applyNumberFormat="1" applyFont="1" applyBorder="1" applyAlignment="1">
      <alignment/>
    </xf>
    <xf numFmtId="1" fontId="18" fillId="0" borderId="16" xfId="0" applyNumberFormat="1" applyFont="1" applyBorder="1" applyAlignment="1">
      <alignment/>
    </xf>
    <xf numFmtId="0" fontId="0" fillId="0" borderId="14" xfId="0" applyFont="1" applyBorder="1" applyAlignment="1">
      <alignment vertical="justify"/>
    </xf>
    <xf numFmtId="1" fontId="19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1" fillId="0" borderId="14" xfId="0" applyNumberFormat="1" applyFont="1" applyBorder="1" applyAlignment="1">
      <alignment wrapText="1"/>
    </xf>
    <xf numFmtId="1" fontId="19" fillId="0" borderId="16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6" fillId="0" borderId="14" xfId="0" applyFont="1" applyBorder="1" applyAlignment="1">
      <alignment vertical="justify"/>
    </xf>
    <xf numFmtId="1" fontId="7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7" fillId="0" borderId="14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1" fontId="8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1" fontId="24" fillId="0" borderId="10" xfId="56" applyNumberFormat="1" applyFont="1" applyBorder="1" applyAlignment="1">
      <alignment horizontal="center"/>
      <protection/>
    </xf>
    <xf numFmtId="1" fontId="25" fillId="0" borderId="10" xfId="56" applyNumberFormat="1" applyFont="1" applyBorder="1" applyAlignment="1">
      <alignment horizontal="center"/>
      <protection/>
    </xf>
    <xf numFmtId="1" fontId="0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right"/>
    </xf>
    <xf numFmtId="0" fontId="7" fillId="0" borderId="16" xfId="0" applyFont="1" applyBorder="1" applyAlignment="1" quotePrefix="1">
      <alignment horizontal="right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0" fillId="0" borderId="12" xfId="55" applyBorder="1" applyAlignment="1">
      <alignment horizontal="center" vertical="center"/>
      <protection/>
    </xf>
    <xf numFmtId="0" fontId="10" fillId="0" borderId="11" xfId="55" applyBorder="1" applyAlignment="1">
      <alignment horizontal="center" vertical="center"/>
      <protection/>
    </xf>
    <xf numFmtId="0" fontId="10" fillId="0" borderId="12" xfId="55" applyBorder="1" applyAlignment="1">
      <alignment horizontal="center" vertical="center" wrapText="1"/>
      <protection/>
    </xf>
    <xf numFmtId="0" fontId="10" fillId="0" borderId="11" xfId="55" applyBorder="1" applyAlignment="1">
      <alignment horizontal="center" vertical="center" wrapText="1"/>
      <protection/>
    </xf>
    <xf numFmtId="0" fontId="10" fillId="0" borderId="19" xfId="55" applyBorder="1" applyAlignment="1">
      <alignment horizontal="center" vertical="center"/>
      <protection/>
    </xf>
    <xf numFmtId="0" fontId="10" fillId="0" borderId="19" xfId="55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justify"/>
      <protection/>
    </xf>
    <xf numFmtId="0" fontId="14" fillId="0" borderId="12" xfId="55" applyFont="1" applyBorder="1" applyAlignment="1">
      <alignment horizontal="center" vertical="distributed"/>
      <protection/>
    </xf>
    <xf numFmtId="0" fontId="14" fillId="0" borderId="11" xfId="55" applyFont="1" applyBorder="1" applyAlignment="1">
      <alignment horizontal="center" vertical="distributed"/>
      <protection/>
    </xf>
    <xf numFmtId="0" fontId="16" fillId="0" borderId="12" xfId="55" applyFont="1" applyBorder="1" applyAlignment="1">
      <alignment horizontal="center" vertical="distributed"/>
      <protection/>
    </xf>
    <xf numFmtId="0" fontId="16" fillId="0" borderId="11" xfId="55" applyFont="1" applyBorder="1" applyAlignment="1">
      <alignment horizontal="center" vertical="distributed"/>
      <protection/>
    </xf>
    <xf numFmtId="189" fontId="10" fillId="0" borderId="12" xfId="55" applyNumberFormat="1" applyBorder="1" applyAlignment="1">
      <alignment horizontal="center"/>
      <protection/>
    </xf>
    <xf numFmtId="189" fontId="10" fillId="0" borderId="11" xfId="55" applyNumberFormat="1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0" fillId="0" borderId="12" xfId="55" applyBorder="1" applyAlignment="1">
      <alignment horizontal="center" vertical="top" wrapText="1"/>
      <protection/>
    </xf>
    <xf numFmtId="0" fontId="10" fillId="0" borderId="19" xfId="55" applyBorder="1" applyAlignment="1">
      <alignment horizontal="center" vertical="top" wrapText="1"/>
      <protection/>
    </xf>
    <xf numFmtId="0" fontId="10" fillId="0" borderId="11" xfId="55" applyBorder="1" applyAlignment="1">
      <alignment horizontal="center" vertical="top" wrapText="1"/>
      <protection/>
    </xf>
    <xf numFmtId="0" fontId="10" fillId="0" borderId="10" xfId="55" applyBorder="1" applyAlignment="1">
      <alignment horizontal="center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Normal="75" zoomScaleSheetLayoutView="75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0.625" style="0" customWidth="1"/>
    <col min="4" max="4" width="14.625" style="0" customWidth="1"/>
    <col min="5" max="5" width="11.125" style="0" customWidth="1"/>
    <col min="6" max="6" width="13.25390625" style="0" customWidth="1"/>
    <col min="7" max="7" width="9.25390625" style="0" customWidth="1"/>
    <col min="8" max="8" width="9.625" style="0" customWidth="1"/>
    <col min="9" max="9" width="15.375" style="0" customWidth="1"/>
    <col min="10" max="10" width="13.2539062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18</v>
      </c>
      <c r="N1" t="s">
        <v>68</v>
      </c>
    </row>
    <row r="2" ht="15" customHeight="1">
      <c r="N2" t="s">
        <v>35</v>
      </c>
    </row>
    <row r="3" spans="11:14" ht="15" customHeight="1">
      <c r="K3" s="11"/>
      <c r="L3" s="11"/>
      <c r="N3" t="s">
        <v>90</v>
      </c>
    </row>
    <row r="4" spans="3:16" ht="30.75" customHeight="1">
      <c r="C4" s="1" t="s">
        <v>69</v>
      </c>
      <c r="D4" s="1"/>
      <c r="E4" s="1"/>
      <c r="F4" s="1"/>
      <c r="G4" s="1"/>
      <c r="H4" s="1"/>
      <c r="K4" s="20"/>
      <c r="L4" s="21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98"/>
      <c r="E5" s="144" t="s">
        <v>2</v>
      </c>
      <c r="F5" s="145"/>
      <c r="G5" s="145"/>
      <c r="H5" s="145"/>
      <c r="I5" s="145"/>
      <c r="J5" s="145"/>
      <c r="K5" s="146"/>
      <c r="L5" s="146"/>
      <c r="M5" s="145"/>
      <c r="N5" s="145"/>
      <c r="O5" s="145"/>
      <c r="P5" s="147"/>
    </row>
    <row r="6" spans="1:16" ht="21" customHeight="1">
      <c r="A6" s="3"/>
      <c r="B6" s="3"/>
      <c r="C6" s="6"/>
      <c r="D6" s="3" t="s">
        <v>15</v>
      </c>
      <c r="E6" s="82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ht="21" customHeight="1">
      <c r="A7" s="3"/>
      <c r="B7" s="3"/>
      <c r="C7" s="99" t="s">
        <v>20</v>
      </c>
      <c r="D7" s="100">
        <f>E7+F7+G7+H7+I7+J7+K7+L7+M7+N7+O7+P7</f>
        <v>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7" ht="55.5" customHeight="1">
      <c r="A8" s="102">
        <v>7463</v>
      </c>
      <c r="B8" s="109"/>
      <c r="C8" s="110" t="s">
        <v>51</v>
      </c>
      <c r="D8" s="105">
        <f>SUM(E8:P8)</f>
        <v>746685</v>
      </c>
      <c r="E8" s="106"/>
      <c r="F8" s="106"/>
      <c r="G8" s="106"/>
      <c r="H8" s="106"/>
      <c r="I8" s="106"/>
      <c r="J8" s="106">
        <f>J9</f>
        <v>746685</v>
      </c>
      <c r="K8" s="106"/>
      <c r="L8" s="106"/>
      <c r="M8" s="106"/>
      <c r="N8" s="106"/>
      <c r="O8" s="106"/>
      <c r="P8" s="106"/>
      <c r="Q8" s="34"/>
    </row>
    <row r="9" spans="1:17" ht="27.75" customHeight="1">
      <c r="A9" s="102"/>
      <c r="B9" s="103">
        <v>3132</v>
      </c>
      <c r="C9" s="107" t="s">
        <v>43</v>
      </c>
      <c r="D9" s="108">
        <f>SUM(E9:P9)</f>
        <v>746685</v>
      </c>
      <c r="E9" s="111"/>
      <c r="F9" s="111"/>
      <c r="G9" s="106"/>
      <c r="H9" s="106"/>
      <c r="I9" s="112"/>
      <c r="J9" s="111">
        <v>746685</v>
      </c>
      <c r="K9" s="106"/>
      <c r="L9" s="106"/>
      <c r="M9" s="106"/>
      <c r="N9" s="106"/>
      <c r="O9" s="106"/>
      <c r="P9" s="106"/>
      <c r="Q9" s="34"/>
    </row>
    <row r="10" spans="1:17" ht="18" customHeight="1" hidden="1">
      <c r="A10" s="102"/>
      <c r="B10" s="3"/>
      <c r="C10" s="113"/>
      <c r="D10" s="114"/>
      <c r="E10" s="94"/>
      <c r="F10" s="94"/>
      <c r="G10" s="94"/>
      <c r="H10" s="94"/>
      <c r="I10" s="115"/>
      <c r="J10" s="94"/>
      <c r="K10" s="94"/>
      <c r="L10" s="94"/>
      <c r="M10" s="94"/>
      <c r="N10" s="94"/>
      <c r="O10" s="94"/>
      <c r="P10" s="94"/>
      <c r="Q10" s="94" t="e">
        <f>#REF!+Q11</f>
        <v>#REF!</v>
      </c>
    </row>
    <row r="11" spans="1:16" ht="27" customHeight="1" hidden="1">
      <c r="A11" s="102"/>
      <c r="B11" s="3"/>
      <c r="C11" s="116"/>
      <c r="D11" s="117"/>
      <c r="E11" s="82"/>
      <c r="F11" s="2"/>
      <c r="G11" s="2"/>
      <c r="H11" s="2"/>
      <c r="I11" s="118"/>
      <c r="J11" s="2"/>
      <c r="K11" s="2"/>
      <c r="L11" s="2"/>
      <c r="M11" s="2"/>
      <c r="N11" s="2"/>
      <c r="O11" s="2"/>
      <c r="P11" s="2"/>
    </row>
    <row r="12" spans="1:16" ht="19.5" customHeight="1" hidden="1">
      <c r="A12" s="102"/>
      <c r="B12" s="3"/>
      <c r="C12" s="104"/>
      <c r="D12" s="117"/>
      <c r="E12" s="82"/>
      <c r="F12" s="82"/>
      <c r="G12" s="82"/>
      <c r="H12" s="82"/>
      <c r="I12" s="119"/>
      <c r="J12" s="82"/>
      <c r="K12" s="82"/>
      <c r="L12" s="82"/>
      <c r="M12" s="82"/>
      <c r="N12" s="82"/>
      <c r="O12" s="82"/>
      <c r="P12" s="82"/>
    </row>
    <row r="13" spans="1:16" ht="19.5" customHeight="1" hidden="1">
      <c r="A13" s="102"/>
      <c r="B13" s="3"/>
      <c r="C13" s="116"/>
      <c r="D13" s="117"/>
      <c r="E13" s="82"/>
      <c r="F13" s="82"/>
      <c r="G13" s="82"/>
      <c r="H13" s="82"/>
      <c r="I13" s="119"/>
      <c r="J13" s="82"/>
      <c r="K13" s="82"/>
      <c r="L13" s="82"/>
      <c r="M13" s="82"/>
      <c r="N13" s="82"/>
      <c r="O13" s="82"/>
      <c r="P13" s="82"/>
    </row>
    <row r="14" spans="1:16" ht="21" customHeight="1" hidden="1">
      <c r="A14" s="102"/>
      <c r="B14" s="3"/>
      <c r="C14" s="116"/>
      <c r="D14" s="117"/>
      <c r="E14" s="82"/>
      <c r="F14" s="82"/>
      <c r="G14" s="82"/>
      <c r="H14" s="82"/>
      <c r="I14" s="119"/>
      <c r="J14" s="82"/>
      <c r="K14" s="82"/>
      <c r="L14" s="82"/>
      <c r="M14" s="82"/>
      <c r="N14" s="82"/>
      <c r="O14" s="82"/>
      <c r="P14" s="82"/>
    </row>
    <row r="15" spans="1:16" ht="21" customHeight="1" hidden="1">
      <c r="A15" s="102"/>
      <c r="B15" s="3"/>
      <c r="C15" s="97"/>
      <c r="D15" s="117"/>
      <c r="E15" s="82"/>
      <c r="F15" s="82"/>
      <c r="G15" s="82"/>
      <c r="H15" s="82"/>
      <c r="I15" s="119"/>
      <c r="J15" s="82"/>
      <c r="K15" s="82"/>
      <c r="L15" s="82"/>
      <c r="M15" s="82"/>
      <c r="N15" s="82"/>
      <c r="O15" s="82"/>
      <c r="P15" s="82"/>
    </row>
    <row r="16" spans="1:16" ht="21" customHeight="1" hidden="1">
      <c r="A16" s="102"/>
      <c r="B16" s="3"/>
      <c r="C16" s="116"/>
      <c r="D16" s="117"/>
      <c r="E16" s="82"/>
      <c r="F16" s="82"/>
      <c r="G16" s="82"/>
      <c r="H16" s="82"/>
      <c r="I16" s="119"/>
      <c r="J16" s="82"/>
      <c r="K16" s="82"/>
      <c r="L16" s="82"/>
      <c r="M16" s="82"/>
      <c r="N16" s="82"/>
      <c r="O16" s="82"/>
      <c r="P16" s="82"/>
    </row>
    <row r="17" spans="1:16" ht="18" customHeight="1" hidden="1">
      <c r="A17" s="102"/>
      <c r="B17" s="3"/>
      <c r="C17" s="113"/>
      <c r="D17" s="117"/>
      <c r="E17" s="94"/>
      <c r="F17" s="94"/>
      <c r="G17" s="94"/>
      <c r="H17" s="94"/>
      <c r="I17" s="115"/>
      <c r="J17" s="94"/>
      <c r="K17" s="94"/>
      <c r="L17" s="94"/>
      <c r="M17" s="94"/>
      <c r="N17" s="94"/>
      <c r="O17" s="94"/>
      <c r="P17" s="94"/>
    </row>
    <row r="18" spans="1:16" ht="18" customHeight="1" hidden="1">
      <c r="A18" s="102"/>
      <c r="B18" s="3"/>
      <c r="C18" s="35"/>
      <c r="D18" s="117"/>
      <c r="E18" s="94"/>
      <c r="F18" s="94"/>
      <c r="G18" s="94"/>
      <c r="H18" s="94"/>
      <c r="I18" s="115"/>
      <c r="J18" s="94"/>
      <c r="K18" s="94"/>
      <c r="L18" s="94"/>
      <c r="M18" s="94"/>
      <c r="N18" s="94"/>
      <c r="O18" s="94"/>
      <c r="P18" s="94"/>
    </row>
    <row r="19" spans="1:16" ht="18" customHeight="1" hidden="1">
      <c r="A19" s="102"/>
      <c r="B19" s="3"/>
      <c r="C19" s="35"/>
      <c r="D19" s="117"/>
      <c r="E19" s="94"/>
      <c r="F19" s="94"/>
      <c r="G19" s="94"/>
      <c r="H19" s="94"/>
      <c r="I19" s="115"/>
      <c r="J19" s="94"/>
      <c r="K19" s="94"/>
      <c r="L19" s="94"/>
      <c r="M19" s="94"/>
      <c r="N19" s="94"/>
      <c r="O19" s="94"/>
      <c r="P19" s="94"/>
    </row>
    <row r="20" spans="1:16" ht="18" customHeight="1" hidden="1">
      <c r="A20" s="102"/>
      <c r="B20" s="3"/>
      <c r="C20" s="116"/>
      <c r="D20" s="117"/>
      <c r="E20" s="94"/>
      <c r="F20" s="94"/>
      <c r="G20" s="94"/>
      <c r="H20" s="94"/>
      <c r="I20" s="115"/>
      <c r="J20" s="94"/>
      <c r="K20" s="94"/>
      <c r="L20" s="94"/>
      <c r="M20" s="94"/>
      <c r="N20" s="94"/>
      <c r="O20" s="94"/>
      <c r="P20" s="94"/>
    </row>
    <row r="21" spans="1:16" ht="18" customHeight="1" hidden="1">
      <c r="A21" s="102"/>
      <c r="B21" s="3"/>
      <c r="C21" s="120"/>
      <c r="D21" s="117"/>
      <c r="E21" s="82"/>
      <c r="F21" s="2"/>
      <c r="G21" s="2"/>
      <c r="H21" s="2"/>
      <c r="I21" s="118"/>
      <c r="J21" s="2"/>
      <c r="K21" s="2"/>
      <c r="L21" s="2"/>
      <c r="M21" s="2"/>
      <c r="N21" s="2"/>
      <c r="O21" s="2"/>
      <c r="P21" s="2"/>
    </row>
    <row r="22" spans="1:17" s="15" customFormat="1" ht="17.25" customHeight="1">
      <c r="A22" s="102"/>
      <c r="B22" s="102"/>
      <c r="C22" s="121" t="s">
        <v>70</v>
      </c>
      <c r="D22" s="122">
        <f>D8</f>
        <v>746685</v>
      </c>
      <c r="E22" s="122"/>
      <c r="F22" s="122"/>
      <c r="G22" s="114"/>
      <c r="H22" s="114"/>
      <c r="I22" s="114"/>
      <c r="J22" s="114">
        <f>J8</f>
        <v>746685</v>
      </c>
      <c r="K22" s="114"/>
      <c r="L22" s="114"/>
      <c r="M22" s="114"/>
      <c r="N22" s="114"/>
      <c r="O22" s="114"/>
      <c r="P22" s="114"/>
      <c r="Q22" s="123" t="e">
        <f>#REF!+Q17</f>
        <v>#REF!</v>
      </c>
    </row>
    <row r="23" spans="1:17" s="15" customFormat="1" ht="68.25" customHeight="1">
      <c r="A23" s="18"/>
      <c r="B23" s="18"/>
      <c r="C23" s="16" t="s">
        <v>71</v>
      </c>
      <c r="D23" s="124"/>
      <c r="E23" s="125"/>
      <c r="F23" s="17"/>
      <c r="G23" s="17"/>
      <c r="H23" s="17"/>
      <c r="I23" s="10"/>
      <c r="J23" s="10"/>
      <c r="K23" s="10"/>
      <c r="L23" s="10"/>
      <c r="M23" s="10"/>
      <c r="N23" s="10"/>
      <c r="O23" s="10"/>
      <c r="P23" s="10"/>
      <c r="Q23" s="19"/>
    </row>
    <row r="24" spans="7:16" s="11" customFormat="1" ht="69" customHeight="1">
      <c r="G24" s="17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11" customFormat="1" ht="50.25" customHeight="1">
      <c r="A25" s="8"/>
      <c r="B25" s="7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11" customFormat="1" ht="50.25" customHeight="1">
      <c r="A26" s="8"/>
      <c r="B26" s="7"/>
      <c r="C26" s="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1" customFormat="1" ht="50.25" customHeight="1">
      <c r="A27" s="8"/>
      <c r="B27" s="7"/>
      <c r="C27" s="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11" customFormat="1" ht="14.25" customHeight="1">
      <c r="A28" s="7"/>
      <c r="B28" s="7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1" customFormat="1" ht="15">
      <c r="A29" s="7"/>
      <c r="B29" s="7"/>
      <c r="C29" s="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5.75">
      <c r="A30" s="7"/>
      <c r="B30" s="7"/>
      <c r="C30" s="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ht="15">
      <c r="A31" s="7"/>
      <c r="B31" s="7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ht="15">
      <c r="A32" s="7"/>
      <c r="B32" s="7"/>
      <c r="C32" s="7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 ht="15">
      <c r="A33" s="7"/>
      <c r="B33" s="7"/>
      <c r="C33" s="7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 ht="15">
      <c r="A34" s="7"/>
      <c r="B34" s="7"/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11" customFormat="1" ht="15">
      <c r="A35" s="7"/>
      <c r="B35" s="7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1" customFormat="1" ht="15">
      <c r="A36" s="7"/>
      <c r="B36" s="7"/>
      <c r="C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1" customFormat="1" ht="15">
      <c r="A37" s="7"/>
      <c r="B37" s="7"/>
      <c r="C37" s="7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1" customFormat="1" ht="15">
      <c r="A38" s="7"/>
      <c r="B38" s="7"/>
      <c r="C38" s="7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1" customFormat="1" ht="15">
      <c r="A39" s="7"/>
      <c r="B39" s="7"/>
      <c r="C39" s="7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1" customFormat="1" ht="15">
      <c r="A40" s="7"/>
      <c r="B40" s="7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 ht="15">
      <c r="A41" s="7"/>
      <c r="B41" s="7"/>
      <c r="C41" s="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 ht="15">
      <c r="A42" s="7"/>
      <c r="B42" s="7"/>
      <c r="C42" s="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 ht="15">
      <c r="A43" s="7"/>
      <c r="B43" s="7"/>
      <c r="C43" s="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 ht="15">
      <c r="A44" s="7"/>
      <c r="B44" s="7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 ht="15">
      <c r="A45" s="7"/>
      <c r="B45" s="7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1" customFormat="1" ht="15">
      <c r="A46" s="7"/>
      <c r="B46" s="7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1" customFormat="1" ht="15" customHeight="1">
      <c r="A47" s="7"/>
      <c r="B47" s="7"/>
      <c r="C47" s="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 ht="15" customHeight="1">
      <c r="A48" s="7"/>
      <c r="B48" s="7"/>
      <c r="C48" s="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1" customFormat="1" ht="15" customHeight="1">
      <c r="A49" s="8"/>
      <c r="B49" s="7"/>
      <c r="C49" s="7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15" customHeight="1">
      <c r="A50" s="8"/>
      <c r="B50" s="7"/>
      <c r="C50" s="7"/>
      <c r="D50" s="13"/>
      <c r="E50" s="10"/>
      <c r="F50" s="10"/>
      <c r="G50" s="10"/>
      <c r="H50" s="10"/>
      <c r="I50" s="10"/>
      <c r="J50" s="14"/>
      <c r="K50" s="10"/>
      <c r="L50" s="10"/>
      <c r="M50" s="10"/>
      <c r="N50" s="10"/>
      <c r="O50" s="10"/>
      <c r="P50" s="10"/>
    </row>
    <row r="51" spans="1:16" s="11" customFormat="1" ht="15" customHeight="1">
      <c r="A51" s="7"/>
      <c r="B51" s="7"/>
      <c r="C51" s="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11" customFormat="1" ht="15" customHeight="1">
      <c r="A52" s="7"/>
      <c r="B52" s="7"/>
      <c r="C52" s="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11" customFormat="1" ht="15" customHeight="1">
      <c r="A53" s="7"/>
      <c r="B53" s="7"/>
      <c r="C53" s="7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11" customFormat="1" ht="15" customHeight="1">
      <c r="A54" s="7"/>
      <c r="B54" s="7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11" customFormat="1" ht="15" customHeight="1">
      <c r="A55" s="7"/>
      <c r="B55" s="7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1" customFormat="1" ht="15">
      <c r="A56" s="7"/>
      <c r="B56" s="7"/>
      <c r="C56" s="8"/>
      <c r="H56" s="9"/>
      <c r="I56" s="9"/>
      <c r="J56" s="9"/>
      <c r="K56" s="9"/>
      <c r="L56" s="9"/>
      <c r="M56" s="9"/>
      <c r="N56" s="9"/>
      <c r="O56" s="9"/>
      <c r="P56" s="9"/>
    </row>
    <row r="57" ht="15">
      <c r="C57" s="8"/>
    </row>
    <row r="58" ht="12.75">
      <c r="C58" s="11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89"/>
  <sheetViews>
    <sheetView view="pageBreakPreview" zoomScaleNormal="75" zoomScaleSheetLayoutView="100" zoomScalePageLayoutView="0" workbookViewId="0" topLeftCell="A1">
      <pane xSplit="4" ySplit="6" topLeftCell="N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54.75390625" style="0" customWidth="1"/>
    <col min="4" max="4" width="14.625" style="42" customWidth="1"/>
    <col min="5" max="5" width="11.125" style="42" customWidth="1"/>
    <col min="6" max="6" width="13.25390625" style="42" customWidth="1"/>
    <col min="7" max="7" width="14.25390625" style="42" customWidth="1"/>
    <col min="8" max="8" width="9.625" style="0" customWidth="1"/>
    <col min="9" max="9" width="11.875" style="0" customWidth="1"/>
    <col min="10" max="10" width="12.25390625" style="0" customWidth="1"/>
    <col min="11" max="11" width="11.375" style="0" bestFit="1" customWidth="1"/>
    <col min="12" max="12" width="12.0039062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  <col min="18" max="100" width="9.125" style="1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35</v>
      </c>
    </row>
    <row r="3" spans="11:14" ht="15" customHeight="1">
      <c r="K3" s="11"/>
      <c r="L3" s="11"/>
      <c r="N3" t="s">
        <v>90</v>
      </c>
    </row>
    <row r="4" spans="3:16" ht="16.5" customHeight="1">
      <c r="C4" s="1" t="s">
        <v>42</v>
      </c>
      <c r="D4" s="43"/>
      <c r="E4" s="43"/>
      <c r="F4" s="43"/>
      <c r="G4" s="43"/>
      <c r="H4" s="1"/>
      <c r="K4" s="20"/>
      <c r="L4" s="21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44"/>
      <c r="E5" s="144" t="s">
        <v>2</v>
      </c>
      <c r="F5" s="145"/>
      <c r="G5" s="145"/>
      <c r="H5" s="145"/>
      <c r="I5" s="145"/>
      <c r="J5" s="145"/>
      <c r="K5" s="146"/>
      <c r="L5" s="146"/>
      <c r="M5" s="145"/>
      <c r="N5" s="145"/>
      <c r="O5" s="145"/>
      <c r="P5" s="147"/>
    </row>
    <row r="6" spans="1:16" ht="21" customHeight="1">
      <c r="A6" s="3"/>
      <c r="B6" s="3"/>
      <c r="C6" s="6"/>
      <c r="D6" s="45" t="s">
        <v>15</v>
      </c>
      <c r="E6" s="46" t="s">
        <v>3</v>
      </c>
      <c r="F6" s="47" t="s">
        <v>4</v>
      </c>
      <c r="G6" s="47" t="s">
        <v>14</v>
      </c>
      <c r="H6" s="139" t="s">
        <v>5</v>
      </c>
      <c r="I6" s="139" t="s">
        <v>6</v>
      </c>
      <c r="J6" s="139" t="s">
        <v>7</v>
      </c>
      <c r="K6" s="139" t="s">
        <v>12</v>
      </c>
      <c r="L6" s="139" t="s">
        <v>8</v>
      </c>
      <c r="M6" s="139" t="s">
        <v>9</v>
      </c>
      <c r="N6" s="139" t="s">
        <v>10</v>
      </c>
      <c r="O6" s="139" t="s">
        <v>11</v>
      </c>
      <c r="P6" s="139" t="s">
        <v>13</v>
      </c>
    </row>
    <row r="7" spans="1:16" ht="21" customHeight="1">
      <c r="A7" s="160" t="s">
        <v>59</v>
      </c>
      <c r="B7" s="161"/>
      <c r="C7" s="162"/>
      <c r="D7" s="133">
        <f>E7+F7+G7+H7+I7+J7+K7+L7+M7+N7+O7+P7</f>
        <v>0</v>
      </c>
      <c r="E7" s="134">
        <f>E18</f>
        <v>-200000</v>
      </c>
      <c r="F7" s="134">
        <f>F18</f>
        <v>-200000</v>
      </c>
      <c r="G7" s="134">
        <f>G18</f>
        <v>-200000</v>
      </c>
      <c r="H7" s="134">
        <f>H18</f>
        <v>-200000</v>
      </c>
      <c r="I7" s="134">
        <f>I18</f>
        <v>-200000</v>
      </c>
      <c r="J7" s="140">
        <f>J8+J9+J10+J11+J12+J13+J14+J15+J16+J17+J18</f>
        <v>400000</v>
      </c>
      <c r="K7" s="140">
        <f aca="true" t="shared" si="0" ref="K7:P7">K8+K9+K10+K11+K12+K13+K14+K15+K16+K17+K18</f>
        <v>100000</v>
      </c>
      <c r="L7" s="140">
        <f t="shared" si="0"/>
        <v>100000</v>
      </c>
      <c r="M7" s="140">
        <f t="shared" si="0"/>
        <v>100000</v>
      </c>
      <c r="N7" s="140">
        <f t="shared" si="0"/>
        <v>100000</v>
      </c>
      <c r="O7" s="140">
        <f t="shared" si="0"/>
        <v>100000</v>
      </c>
      <c r="P7" s="140">
        <f t="shared" si="0"/>
        <v>100000</v>
      </c>
    </row>
    <row r="8" spans="1:100" s="2" customFormat="1" ht="30" customHeight="1">
      <c r="A8" s="148">
        <v>11020200</v>
      </c>
      <c r="B8" s="148"/>
      <c r="C8" s="136" t="s">
        <v>79</v>
      </c>
      <c r="D8" s="47">
        <f aca="true" t="shared" si="1" ref="D8:D16">J8</f>
        <v>18105</v>
      </c>
      <c r="E8" s="47"/>
      <c r="F8" s="47"/>
      <c r="G8" s="47"/>
      <c r="J8" s="2">
        <v>18105</v>
      </c>
      <c r="Q8" s="9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s="2" customFormat="1" ht="55.5" customHeight="1">
      <c r="A9" s="148">
        <v>13010200</v>
      </c>
      <c r="B9" s="148"/>
      <c r="C9" s="136" t="s">
        <v>80</v>
      </c>
      <c r="D9" s="47">
        <f t="shared" si="1"/>
        <v>90</v>
      </c>
      <c r="E9" s="47"/>
      <c r="F9" s="47"/>
      <c r="G9" s="47"/>
      <c r="J9" s="2">
        <v>90</v>
      </c>
      <c r="Q9" s="93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s="2" customFormat="1" ht="30.75" customHeight="1">
      <c r="A10" s="148">
        <v>14021900</v>
      </c>
      <c r="B10" s="148"/>
      <c r="C10" s="136" t="s">
        <v>81</v>
      </c>
      <c r="D10" s="47">
        <f t="shared" si="1"/>
        <v>71670</v>
      </c>
      <c r="E10" s="47"/>
      <c r="F10" s="47"/>
      <c r="G10" s="47"/>
      <c r="J10" s="2">
        <v>71670</v>
      </c>
      <c r="Q10" s="9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2" customFormat="1" ht="32.25" customHeight="1">
      <c r="A11" s="148">
        <v>14031900</v>
      </c>
      <c r="B11" s="148"/>
      <c r="C11" s="137" t="s">
        <v>82</v>
      </c>
      <c r="D11" s="47">
        <f t="shared" si="1"/>
        <v>255874</v>
      </c>
      <c r="E11" s="47"/>
      <c r="F11" s="47"/>
      <c r="G11" s="47"/>
      <c r="J11" s="2">
        <v>255874</v>
      </c>
      <c r="Q11" s="93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s="2" customFormat="1" ht="41.25" customHeight="1">
      <c r="A12" s="148">
        <v>18010100</v>
      </c>
      <c r="B12" s="148"/>
      <c r="C12" s="136" t="s">
        <v>83</v>
      </c>
      <c r="D12" s="47">
        <f t="shared" si="1"/>
        <v>713</v>
      </c>
      <c r="E12" s="47"/>
      <c r="F12" s="47"/>
      <c r="G12" s="47"/>
      <c r="J12" s="2">
        <v>713</v>
      </c>
      <c r="Q12" s="9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</row>
    <row r="13" spans="1:100" s="2" customFormat="1" ht="43.5" customHeight="1">
      <c r="A13" s="148">
        <v>18040100</v>
      </c>
      <c r="B13" s="148"/>
      <c r="C13" s="136" t="s">
        <v>84</v>
      </c>
      <c r="D13" s="47">
        <f t="shared" si="1"/>
        <v>215</v>
      </c>
      <c r="E13" s="47"/>
      <c r="F13" s="47"/>
      <c r="G13" s="47"/>
      <c r="J13" s="2">
        <v>215</v>
      </c>
      <c r="Q13" s="9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s="2" customFormat="1" ht="45.75" customHeight="1">
      <c r="A14" s="148">
        <v>21010300</v>
      </c>
      <c r="B14" s="148"/>
      <c r="C14" s="136" t="s">
        <v>85</v>
      </c>
      <c r="D14" s="47">
        <f t="shared" si="1"/>
        <v>242</v>
      </c>
      <c r="E14" s="47"/>
      <c r="F14" s="47"/>
      <c r="G14" s="47"/>
      <c r="J14" s="2">
        <v>242</v>
      </c>
      <c r="Q14" s="9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2" customFormat="1" ht="21" customHeight="1">
      <c r="A15" s="148">
        <v>21081100</v>
      </c>
      <c r="B15" s="148"/>
      <c r="C15" s="137" t="s">
        <v>86</v>
      </c>
      <c r="D15" s="47">
        <f t="shared" si="1"/>
        <v>169858</v>
      </c>
      <c r="E15" s="47"/>
      <c r="F15" s="47"/>
      <c r="G15" s="47"/>
      <c r="J15" s="2">
        <v>169858</v>
      </c>
      <c r="Q15" s="93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2" customFormat="1" ht="43.5" customHeight="1">
      <c r="A16" s="148">
        <v>21081500</v>
      </c>
      <c r="B16" s="148"/>
      <c r="C16" s="137" t="s">
        <v>87</v>
      </c>
      <c r="D16" s="47">
        <f t="shared" si="1"/>
        <v>6829</v>
      </c>
      <c r="E16" s="47"/>
      <c r="F16" s="47"/>
      <c r="G16" s="47"/>
      <c r="J16" s="2">
        <v>6829</v>
      </c>
      <c r="Q16" s="9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2" customFormat="1" ht="21" customHeight="1">
      <c r="A17" s="148">
        <v>24060300</v>
      </c>
      <c r="B17" s="148"/>
      <c r="C17" s="137" t="s">
        <v>88</v>
      </c>
      <c r="D17" s="47">
        <f>J17</f>
        <v>21161</v>
      </c>
      <c r="E17" s="47"/>
      <c r="F17" s="47"/>
      <c r="G17" s="47"/>
      <c r="J17" s="2">
        <v>21161</v>
      </c>
      <c r="Q17" s="93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</row>
    <row r="18" spans="1:100" s="2" customFormat="1" ht="21" customHeight="1">
      <c r="A18" s="148">
        <v>18010500</v>
      </c>
      <c r="B18" s="148"/>
      <c r="C18" s="137" t="s">
        <v>89</v>
      </c>
      <c r="D18" s="47">
        <f>E18+F18+G18+H18+I18+J18+K18+L18+M18+N18+O18+P18</f>
        <v>-544757</v>
      </c>
      <c r="E18" s="138">
        <v>-200000</v>
      </c>
      <c r="F18" s="138">
        <v>-200000</v>
      </c>
      <c r="G18" s="138">
        <v>-200000</v>
      </c>
      <c r="H18" s="138">
        <v>-200000</v>
      </c>
      <c r="I18" s="138">
        <v>-200000</v>
      </c>
      <c r="J18" s="2">
        <v>-144757</v>
      </c>
      <c r="K18" s="2">
        <v>100000</v>
      </c>
      <c r="L18" s="2">
        <v>100000</v>
      </c>
      <c r="M18" s="2">
        <v>100000</v>
      </c>
      <c r="N18" s="2">
        <v>100000</v>
      </c>
      <c r="O18" s="2">
        <v>100000</v>
      </c>
      <c r="P18" s="2">
        <v>100000</v>
      </c>
      <c r="Q18" s="9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6" ht="21" customHeight="1">
      <c r="A19" s="163" t="s">
        <v>74</v>
      </c>
      <c r="B19" s="164"/>
      <c r="C19" s="165"/>
      <c r="D19" s="132">
        <f aca="true" t="shared" si="2" ref="D19:I19">D20+D22+D24+D26+D28+D31+D34</f>
        <v>0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5"/>
      <c r="K19" s="135"/>
      <c r="L19" s="135"/>
      <c r="M19" s="135"/>
      <c r="N19" s="135"/>
      <c r="O19" s="135"/>
      <c r="P19" s="135"/>
    </row>
    <row r="20" spans="1:16" ht="48.75" customHeight="1">
      <c r="A20" s="88">
        <v>7461</v>
      </c>
      <c r="B20" s="84"/>
      <c r="C20" s="95" t="s">
        <v>67</v>
      </c>
      <c r="D20" s="45">
        <f>I20</f>
        <v>-12190</v>
      </c>
      <c r="E20" s="46"/>
      <c r="F20" s="46"/>
      <c r="G20" s="46"/>
      <c r="H20" s="82"/>
      <c r="I20" s="94">
        <f>I21</f>
        <v>-12190</v>
      </c>
      <c r="J20" s="82"/>
      <c r="K20" s="82"/>
      <c r="L20" s="82"/>
      <c r="M20" s="82"/>
      <c r="N20" s="82"/>
      <c r="O20" s="82"/>
      <c r="P20" s="82"/>
    </row>
    <row r="21" spans="1:16" ht="21" customHeight="1">
      <c r="A21" s="93"/>
      <c r="B21" s="82">
        <v>2240</v>
      </c>
      <c r="C21" s="2" t="s">
        <v>66</v>
      </c>
      <c r="D21" s="91">
        <f>I21</f>
        <v>-12190</v>
      </c>
      <c r="E21" s="46"/>
      <c r="F21" s="46"/>
      <c r="G21" s="46"/>
      <c r="H21" s="82"/>
      <c r="I21" s="82">
        <v>-12190</v>
      </c>
      <c r="J21" s="82"/>
      <c r="K21" s="82"/>
      <c r="L21" s="82"/>
      <c r="M21" s="82"/>
      <c r="N21" s="82"/>
      <c r="O21" s="82"/>
      <c r="P21" s="82"/>
    </row>
    <row r="22" spans="1:16" ht="75" customHeight="1">
      <c r="A22" s="88">
        <v>3140</v>
      </c>
      <c r="B22" s="84"/>
      <c r="C22" s="96" t="s">
        <v>61</v>
      </c>
      <c r="D22" s="45">
        <f>G22</f>
        <v>-50000</v>
      </c>
      <c r="E22" s="46"/>
      <c r="F22" s="46"/>
      <c r="G22" s="46">
        <f>G23</f>
        <v>-50000</v>
      </c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21" customHeight="1">
      <c r="A23" s="83"/>
      <c r="B23" s="85">
        <v>2730</v>
      </c>
      <c r="C23" s="89" t="s">
        <v>62</v>
      </c>
      <c r="D23" s="91">
        <f>G23</f>
        <v>-50000</v>
      </c>
      <c r="E23" s="46"/>
      <c r="F23" s="46"/>
      <c r="G23" s="90">
        <v>-50000</v>
      </c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33.75" customHeight="1">
      <c r="A24" s="88">
        <v>6011</v>
      </c>
      <c r="B24" s="85"/>
      <c r="C24" s="128" t="s">
        <v>78</v>
      </c>
      <c r="D24" s="45">
        <f>G24</f>
        <v>-141380</v>
      </c>
      <c r="E24" s="46"/>
      <c r="F24" s="46"/>
      <c r="G24" s="46">
        <f>G25</f>
        <v>-141380</v>
      </c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21" customHeight="1">
      <c r="A25" s="83"/>
      <c r="B25" s="85">
        <v>2240</v>
      </c>
      <c r="C25" s="126" t="s">
        <v>66</v>
      </c>
      <c r="D25" s="91">
        <f>G25</f>
        <v>-141380</v>
      </c>
      <c r="E25" s="46"/>
      <c r="F25" s="46"/>
      <c r="G25" s="90">
        <v>-141380</v>
      </c>
      <c r="H25" s="82"/>
      <c r="I25" s="82"/>
      <c r="J25" s="82"/>
      <c r="K25" s="82"/>
      <c r="L25" s="82"/>
      <c r="M25" s="82"/>
      <c r="N25" s="82"/>
      <c r="O25" s="82"/>
      <c r="P25" s="82"/>
    </row>
    <row r="26" spans="1:16" ht="38.25" customHeight="1">
      <c r="A26" s="88">
        <v>6014</v>
      </c>
      <c r="B26" s="85"/>
      <c r="C26" s="128" t="s">
        <v>73</v>
      </c>
      <c r="D26" s="45">
        <f>D27</f>
        <v>40370</v>
      </c>
      <c r="E26" s="46"/>
      <c r="F26" s="46"/>
      <c r="G26" s="46">
        <f>G27</f>
        <v>28180</v>
      </c>
      <c r="H26" s="94"/>
      <c r="I26" s="94">
        <f>I27</f>
        <v>12190</v>
      </c>
      <c r="J26" s="82"/>
      <c r="K26" s="82"/>
      <c r="L26" s="82"/>
      <c r="M26" s="82"/>
      <c r="N26" s="82"/>
      <c r="O26" s="82"/>
      <c r="P26" s="82"/>
    </row>
    <row r="27" spans="1:16" ht="21" customHeight="1">
      <c r="A27" s="151" t="s">
        <v>63</v>
      </c>
      <c r="B27" s="152"/>
      <c r="C27" s="2" t="s">
        <v>64</v>
      </c>
      <c r="D27" s="91">
        <f>G27+I27</f>
        <v>40370</v>
      </c>
      <c r="E27" s="46"/>
      <c r="F27" s="46"/>
      <c r="G27" s="90">
        <v>28180</v>
      </c>
      <c r="H27" s="82"/>
      <c r="I27" s="82">
        <v>12190</v>
      </c>
      <c r="J27" s="82"/>
      <c r="K27" s="82"/>
      <c r="L27" s="82"/>
      <c r="M27" s="82"/>
      <c r="N27" s="82"/>
      <c r="O27" s="82"/>
      <c r="P27" s="82"/>
    </row>
    <row r="28" spans="1:16" ht="21" customHeight="1">
      <c r="A28" s="88">
        <v>6030</v>
      </c>
      <c r="B28" s="85"/>
      <c r="C28" s="127" t="s">
        <v>44</v>
      </c>
      <c r="D28" s="45">
        <f>D29+D30</f>
        <v>163200</v>
      </c>
      <c r="E28" s="46"/>
      <c r="F28" s="46"/>
      <c r="G28" s="46">
        <f>G29+G30</f>
        <v>163200</v>
      </c>
      <c r="H28" s="82"/>
      <c r="I28" s="82"/>
      <c r="J28" s="82"/>
      <c r="K28" s="82"/>
      <c r="L28" s="82"/>
      <c r="M28" s="82"/>
      <c r="N28" s="82"/>
      <c r="O28" s="82"/>
      <c r="P28" s="82"/>
    </row>
    <row r="29" spans="1:16" ht="21" customHeight="1">
      <c r="A29" s="151" t="s">
        <v>63</v>
      </c>
      <c r="B29" s="152"/>
      <c r="C29" s="2" t="s">
        <v>64</v>
      </c>
      <c r="D29" s="91">
        <f>G29</f>
        <v>66859</v>
      </c>
      <c r="E29" s="90"/>
      <c r="F29" s="90"/>
      <c r="G29" s="90">
        <v>66859</v>
      </c>
      <c r="H29" s="82"/>
      <c r="I29" s="82"/>
      <c r="J29" s="82"/>
      <c r="K29" s="82"/>
      <c r="L29" s="82"/>
      <c r="M29" s="82"/>
      <c r="N29" s="82"/>
      <c r="O29" s="82"/>
      <c r="P29" s="82"/>
    </row>
    <row r="30" spans="1:16" ht="21" customHeight="1">
      <c r="A30" s="83"/>
      <c r="B30" s="85">
        <v>2240</v>
      </c>
      <c r="C30" s="126" t="s">
        <v>66</v>
      </c>
      <c r="D30" s="91">
        <f>G30</f>
        <v>96341</v>
      </c>
      <c r="E30" s="46"/>
      <c r="F30" s="46"/>
      <c r="G30" s="90">
        <v>96341</v>
      </c>
      <c r="H30" s="82"/>
      <c r="I30" s="82"/>
      <c r="J30" s="82"/>
      <c r="K30" s="82"/>
      <c r="L30" s="82"/>
      <c r="M30" s="82"/>
      <c r="N30" s="82"/>
      <c r="O30" s="82"/>
      <c r="P30" s="82"/>
    </row>
    <row r="31" spans="1:16" ht="21" customHeight="1">
      <c r="A31" s="149">
        <v>180</v>
      </c>
      <c r="B31" s="150"/>
      <c r="C31" s="126" t="s">
        <v>75</v>
      </c>
      <c r="D31" s="131">
        <f>D32+D33</f>
        <v>0</v>
      </c>
      <c r="E31" s="131"/>
      <c r="F31" s="131">
        <f aca="true" t="shared" si="3" ref="F31:K31">F32+F33</f>
        <v>0</v>
      </c>
      <c r="G31" s="131">
        <f t="shared" si="3"/>
        <v>0</v>
      </c>
      <c r="H31" s="131">
        <f t="shared" si="3"/>
        <v>0</v>
      </c>
      <c r="I31" s="131"/>
      <c r="J31" s="131"/>
      <c r="K31" s="131">
        <f t="shared" si="3"/>
        <v>0</v>
      </c>
      <c r="L31" s="82"/>
      <c r="M31" s="82"/>
      <c r="N31" s="82"/>
      <c r="O31" s="82"/>
      <c r="P31" s="82"/>
    </row>
    <row r="32" spans="1:16" ht="21" customHeight="1">
      <c r="A32" s="151" t="s">
        <v>76</v>
      </c>
      <c r="B32" s="152"/>
      <c r="C32" s="2" t="s">
        <v>64</v>
      </c>
      <c r="D32" s="131">
        <f>F32+G32+H32+K32</f>
        <v>54114</v>
      </c>
      <c r="E32" s="129"/>
      <c r="F32" s="130">
        <v>24283</v>
      </c>
      <c r="G32" s="130">
        <v>10620</v>
      </c>
      <c r="H32" s="130">
        <v>2383</v>
      </c>
      <c r="I32" s="130"/>
      <c r="J32" s="130"/>
      <c r="K32" s="130">
        <v>16828</v>
      </c>
      <c r="L32" s="82"/>
      <c r="M32" s="82"/>
      <c r="N32" s="82"/>
      <c r="O32" s="82"/>
      <c r="P32" s="82"/>
    </row>
    <row r="33" spans="1:16" ht="21" customHeight="1">
      <c r="A33" s="151" t="s">
        <v>77</v>
      </c>
      <c r="B33" s="152"/>
      <c r="C33" s="2" t="s">
        <v>62</v>
      </c>
      <c r="D33" s="131">
        <f>F33+G33+H33+K33</f>
        <v>-54114</v>
      </c>
      <c r="E33" s="129"/>
      <c r="F33" s="130">
        <v>-24283</v>
      </c>
      <c r="G33" s="130">
        <v>-10620</v>
      </c>
      <c r="H33" s="130">
        <v>-2383</v>
      </c>
      <c r="I33" s="130"/>
      <c r="J33" s="130"/>
      <c r="K33" s="130">
        <v>-16828</v>
      </c>
      <c r="L33" s="82"/>
      <c r="M33" s="82"/>
      <c r="N33" s="82"/>
      <c r="O33" s="82"/>
      <c r="P33" s="82"/>
    </row>
    <row r="34" spans="1:16" ht="77.25" customHeight="1">
      <c r="A34" s="149">
        <v>150</v>
      </c>
      <c r="B34" s="150"/>
      <c r="C34" s="97" t="s">
        <v>39</v>
      </c>
      <c r="D34" s="45">
        <f>D35+D36+D37</f>
        <v>0</v>
      </c>
      <c r="E34" s="46"/>
      <c r="F34" s="46"/>
      <c r="G34" s="46"/>
      <c r="H34" s="94"/>
      <c r="I34" s="94">
        <f>I35+I36+I37</f>
        <v>0</v>
      </c>
      <c r="J34" s="82"/>
      <c r="K34" s="82"/>
      <c r="L34" s="82"/>
      <c r="M34" s="82"/>
      <c r="N34" s="82"/>
      <c r="O34" s="82"/>
      <c r="P34" s="82"/>
    </row>
    <row r="35" spans="1:16" ht="23.25" customHeight="1">
      <c r="A35" s="151" t="s">
        <v>63</v>
      </c>
      <c r="B35" s="152"/>
      <c r="C35" s="2" t="s">
        <v>64</v>
      </c>
      <c r="D35" s="91">
        <f>I35</f>
        <v>30000</v>
      </c>
      <c r="E35" s="46"/>
      <c r="F35" s="46"/>
      <c r="G35" s="46"/>
      <c r="H35" s="82"/>
      <c r="I35" s="82">
        <v>30000</v>
      </c>
      <c r="J35" s="82"/>
      <c r="K35" s="82"/>
      <c r="L35" s="82"/>
      <c r="M35" s="82"/>
      <c r="N35" s="82"/>
      <c r="O35" s="82"/>
      <c r="P35" s="82"/>
    </row>
    <row r="36" spans="1:16" ht="23.25" customHeight="1">
      <c r="A36" s="151" t="s">
        <v>65</v>
      </c>
      <c r="B36" s="152"/>
      <c r="C36" s="2" t="s">
        <v>66</v>
      </c>
      <c r="D36" s="91">
        <f>I36</f>
        <v>-40000</v>
      </c>
      <c r="E36" s="46"/>
      <c r="F36" s="46"/>
      <c r="G36" s="46"/>
      <c r="H36" s="82"/>
      <c r="I36" s="82">
        <v>-40000</v>
      </c>
      <c r="J36" s="82"/>
      <c r="K36" s="82"/>
      <c r="L36" s="82"/>
      <c r="M36" s="82"/>
      <c r="N36" s="82"/>
      <c r="O36" s="82"/>
      <c r="P36" s="82"/>
    </row>
    <row r="37" spans="1:16" ht="21" customHeight="1">
      <c r="A37" s="83"/>
      <c r="B37" s="85">
        <v>2800</v>
      </c>
      <c r="C37" s="86" t="s">
        <v>60</v>
      </c>
      <c r="D37" s="91">
        <f>I37</f>
        <v>10000</v>
      </c>
      <c r="E37" s="90"/>
      <c r="F37" s="90"/>
      <c r="G37" s="90"/>
      <c r="H37" s="82"/>
      <c r="I37" s="82">
        <v>10000</v>
      </c>
      <c r="J37" s="87"/>
      <c r="K37" s="82"/>
      <c r="L37" s="82"/>
      <c r="M37" s="82"/>
      <c r="N37" s="82"/>
      <c r="O37" s="82"/>
      <c r="P37" s="82"/>
    </row>
    <row r="38" spans="1:16" ht="21" customHeight="1">
      <c r="A38" s="6"/>
      <c r="B38" s="21"/>
      <c r="C38" s="21"/>
      <c r="D38" s="45"/>
      <c r="E38" s="46"/>
      <c r="F38" s="46"/>
      <c r="G38" s="46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1" customHeight="1">
      <c r="A39" s="6"/>
      <c r="B39" s="21"/>
      <c r="C39" s="21"/>
      <c r="D39" s="45"/>
      <c r="E39" s="46"/>
      <c r="F39" s="46"/>
      <c r="G39" s="46"/>
      <c r="H39" s="82"/>
      <c r="I39" s="82"/>
      <c r="J39" s="82"/>
      <c r="K39" s="82"/>
      <c r="L39" s="82"/>
      <c r="M39" s="82"/>
      <c r="N39" s="82"/>
      <c r="O39" s="82"/>
      <c r="P39" s="82"/>
    </row>
    <row r="40" spans="1:100" s="39" customFormat="1" ht="21" customHeight="1">
      <c r="A40" s="157" t="s">
        <v>37</v>
      </c>
      <c r="B40" s="158"/>
      <c r="C40" s="159"/>
      <c r="D40" s="66">
        <f>J40+L40</f>
        <v>1142401</v>
      </c>
      <c r="E40" s="67"/>
      <c r="F40" s="67"/>
      <c r="G40" s="67"/>
      <c r="H40" s="68"/>
      <c r="I40" s="69"/>
      <c r="J40" s="69">
        <f>J41</f>
        <v>4217895</v>
      </c>
      <c r="K40" s="68"/>
      <c r="L40" s="69">
        <f>L41</f>
        <v>-3075494</v>
      </c>
      <c r="M40" s="68"/>
      <c r="N40" s="68"/>
      <c r="O40" s="68"/>
      <c r="P40" s="68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</row>
    <row r="41" spans="1:16" ht="21" customHeight="1">
      <c r="A41" s="155">
        <v>41053900</v>
      </c>
      <c r="B41" s="156"/>
      <c r="C41" s="35" t="s">
        <v>38</v>
      </c>
      <c r="D41" s="70">
        <f>J41+L41</f>
        <v>1142401</v>
      </c>
      <c r="E41" s="71"/>
      <c r="F41" s="71"/>
      <c r="G41" s="71"/>
      <c r="H41" s="68"/>
      <c r="I41" s="68"/>
      <c r="J41" s="68">
        <v>4217895</v>
      </c>
      <c r="K41" s="68"/>
      <c r="L41" s="68">
        <v>-3075494</v>
      </c>
      <c r="M41" s="68"/>
      <c r="N41" s="68"/>
      <c r="O41" s="68"/>
      <c r="P41" s="68"/>
    </row>
    <row r="42" spans="1:16" ht="21" customHeight="1" hidden="1">
      <c r="A42" s="3"/>
      <c r="B42" s="3"/>
      <c r="C42" s="6"/>
      <c r="D42" s="70"/>
      <c r="E42" s="71"/>
      <c r="F42" s="71"/>
      <c r="G42" s="71"/>
      <c r="H42" s="68"/>
      <c r="I42" s="68"/>
      <c r="J42" s="68"/>
      <c r="K42" s="68"/>
      <c r="L42" s="68"/>
      <c r="M42" s="68"/>
      <c r="N42" s="68"/>
      <c r="O42" s="68"/>
      <c r="P42" s="68"/>
    </row>
    <row r="43" spans="1:100" s="38" customFormat="1" ht="21" customHeight="1">
      <c r="A43" s="157" t="s">
        <v>20</v>
      </c>
      <c r="B43" s="158"/>
      <c r="C43" s="159"/>
      <c r="D43" s="72">
        <f>D44+D46+D48+D50+D52</f>
        <v>1142401</v>
      </c>
      <c r="E43" s="73"/>
      <c r="F43" s="73"/>
      <c r="G43" s="73"/>
      <c r="H43" s="74"/>
      <c r="I43" s="74"/>
      <c r="J43" s="74"/>
      <c r="K43" s="74"/>
      <c r="L43" s="74">
        <f>L44+L46</f>
        <v>-3075494</v>
      </c>
      <c r="M43" s="74"/>
      <c r="N43" s="74"/>
      <c r="O43" s="74"/>
      <c r="P43" s="74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</row>
    <row r="44" spans="1:100" s="38" customFormat="1" ht="26.25" customHeight="1">
      <c r="A44" s="92">
        <v>7325</v>
      </c>
      <c r="B44" s="59"/>
      <c r="C44" s="41" t="s">
        <v>54</v>
      </c>
      <c r="D44" s="72">
        <f>L44</f>
        <v>-367000</v>
      </c>
      <c r="E44" s="74"/>
      <c r="F44" s="73"/>
      <c r="G44" s="73"/>
      <c r="H44" s="74"/>
      <c r="I44" s="74"/>
      <c r="J44" s="74"/>
      <c r="K44" s="74"/>
      <c r="L44" s="74">
        <f>L45</f>
        <v>-367000</v>
      </c>
      <c r="M44" s="74"/>
      <c r="N44" s="74"/>
      <c r="O44" s="74"/>
      <c r="P44" s="74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</row>
    <row r="45" spans="1:100" s="38" customFormat="1" ht="21" customHeight="1">
      <c r="A45" s="56"/>
      <c r="B45" s="58">
        <v>3142</v>
      </c>
      <c r="C45" s="63" t="s">
        <v>58</v>
      </c>
      <c r="D45" s="75">
        <f>L45</f>
        <v>-367000</v>
      </c>
      <c r="E45" s="76"/>
      <c r="F45" s="73"/>
      <c r="G45" s="73"/>
      <c r="H45" s="74"/>
      <c r="I45" s="74"/>
      <c r="J45" s="76"/>
      <c r="K45" s="74"/>
      <c r="L45" s="76">
        <v>-367000</v>
      </c>
      <c r="M45" s="74"/>
      <c r="N45" s="74"/>
      <c r="O45" s="74"/>
      <c r="P45" s="74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</row>
    <row r="46" spans="1:100" s="38" customFormat="1" ht="39" customHeight="1">
      <c r="A46" s="92">
        <v>7463</v>
      </c>
      <c r="B46" s="59"/>
      <c r="C46" s="41" t="s">
        <v>51</v>
      </c>
      <c r="D46" s="72">
        <f>L46+J46</f>
        <v>294589</v>
      </c>
      <c r="E46" s="74"/>
      <c r="F46" s="73"/>
      <c r="G46" s="73"/>
      <c r="H46" s="74"/>
      <c r="I46" s="74"/>
      <c r="J46" s="74">
        <f>J47</f>
        <v>3003083</v>
      </c>
      <c r="K46" s="74"/>
      <c r="L46" s="74">
        <f>L47</f>
        <v>-2708494</v>
      </c>
      <c r="M46" s="74"/>
      <c r="N46" s="74"/>
      <c r="O46" s="74"/>
      <c r="P46" s="74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</row>
    <row r="47" spans="1:100" s="38" customFormat="1" ht="21" customHeight="1">
      <c r="A47" s="56"/>
      <c r="B47" s="58">
        <v>3132</v>
      </c>
      <c r="C47" s="63" t="s">
        <v>43</v>
      </c>
      <c r="D47" s="75">
        <f>J47+L47</f>
        <v>294589</v>
      </c>
      <c r="E47" s="76"/>
      <c r="F47" s="73"/>
      <c r="G47" s="73"/>
      <c r="H47" s="74"/>
      <c r="I47" s="74"/>
      <c r="J47" s="76">
        <v>3003083</v>
      </c>
      <c r="K47" s="74"/>
      <c r="L47" s="76">
        <v>-2708494</v>
      </c>
      <c r="M47" s="74"/>
      <c r="N47" s="74"/>
      <c r="O47" s="74"/>
      <c r="P47" s="74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s="38" customFormat="1" ht="26.25" customHeight="1">
      <c r="A48" s="92">
        <v>6030</v>
      </c>
      <c r="B48" s="59"/>
      <c r="C48" s="41" t="s">
        <v>44</v>
      </c>
      <c r="D48" s="72">
        <f aca="true" t="shared" si="4" ref="D48:D53">J48</f>
        <v>503449</v>
      </c>
      <c r="E48" s="74"/>
      <c r="F48" s="73"/>
      <c r="G48" s="73"/>
      <c r="H48" s="74"/>
      <c r="I48" s="74"/>
      <c r="J48" s="74">
        <f>J49</f>
        <v>503449</v>
      </c>
      <c r="K48" s="74"/>
      <c r="L48" s="74"/>
      <c r="M48" s="74"/>
      <c r="N48" s="74"/>
      <c r="O48" s="74"/>
      <c r="P48" s="74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</row>
    <row r="49" spans="1:100" s="38" customFormat="1" ht="21" customHeight="1">
      <c r="A49" s="56"/>
      <c r="B49" s="58">
        <v>3132</v>
      </c>
      <c r="C49" s="63" t="s">
        <v>43</v>
      </c>
      <c r="D49" s="75">
        <f t="shared" si="4"/>
        <v>503449</v>
      </c>
      <c r="E49" s="76"/>
      <c r="F49" s="73"/>
      <c r="G49" s="73"/>
      <c r="H49" s="74"/>
      <c r="I49" s="74"/>
      <c r="J49" s="76">
        <v>503449</v>
      </c>
      <c r="K49" s="74"/>
      <c r="L49" s="74"/>
      <c r="M49" s="74"/>
      <c r="N49" s="74"/>
      <c r="O49" s="74"/>
      <c r="P49" s="74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</row>
    <row r="50" spans="1:100" s="38" customFormat="1" ht="39" customHeight="1">
      <c r="A50" s="92">
        <v>6017</v>
      </c>
      <c r="B50" s="59"/>
      <c r="C50" s="41" t="s">
        <v>50</v>
      </c>
      <c r="D50" s="72">
        <f t="shared" si="4"/>
        <v>372805</v>
      </c>
      <c r="E50" s="74"/>
      <c r="F50" s="73"/>
      <c r="G50" s="73"/>
      <c r="H50" s="74"/>
      <c r="I50" s="74"/>
      <c r="J50" s="74">
        <f>J51</f>
        <v>372805</v>
      </c>
      <c r="K50" s="74"/>
      <c r="L50" s="74"/>
      <c r="M50" s="74"/>
      <c r="N50" s="74"/>
      <c r="O50" s="74"/>
      <c r="P50" s="74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</row>
    <row r="51" spans="1:100" s="38" customFormat="1" ht="21" customHeight="1">
      <c r="A51" s="56"/>
      <c r="B51" s="58">
        <v>3132</v>
      </c>
      <c r="C51" s="63" t="s">
        <v>43</v>
      </c>
      <c r="D51" s="75">
        <f t="shared" si="4"/>
        <v>372805</v>
      </c>
      <c r="E51" s="76"/>
      <c r="F51" s="73"/>
      <c r="G51" s="73"/>
      <c r="H51" s="74"/>
      <c r="I51" s="74"/>
      <c r="J51" s="76">
        <v>372805</v>
      </c>
      <c r="K51" s="74"/>
      <c r="L51" s="74"/>
      <c r="M51" s="74"/>
      <c r="N51" s="74"/>
      <c r="O51" s="74"/>
      <c r="P51" s="74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</row>
    <row r="52" spans="1:17" ht="55.5" customHeight="1">
      <c r="A52" s="153">
        <v>150</v>
      </c>
      <c r="B52" s="154"/>
      <c r="C52" s="41" t="s">
        <v>39</v>
      </c>
      <c r="D52" s="77">
        <f t="shared" si="4"/>
        <v>338558</v>
      </c>
      <c r="E52" s="73"/>
      <c r="F52" s="73"/>
      <c r="G52" s="73"/>
      <c r="H52" s="74"/>
      <c r="I52" s="74"/>
      <c r="J52" s="61">
        <v>338558</v>
      </c>
      <c r="K52" s="74"/>
      <c r="L52" s="74"/>
      <c r="M52" s="74"/>
      <c r="N52" s="74"/>
      <c r="O52" s="74"/>
      <c r="P52" s="74"/>
      <c r="Q52" s="34"/>
    </row>
    <row r="53" spans="1:17" ht="30.75" customHeight="1">
      <c r="A53" s="40"/>
      <c r="B53" s="58">
        <v>3132</v>
      </c>
      <c r="C53" s="63" t="s">
        <v>43</v>
      </c>
      <c r="D53" s="78">
        <f t="shared" si="4"/>
        <v>338558</v>
      </c>
      <c r="E53" s="73"/>
      <c r="F53" s="73"/>
      <c r="G53" s="79"/>
      <c r="H53" s="74"/>
      <c r="I53" s="76"/>
      <c r="J53" s="60">
        <v>338558</v>
      </c>
      <c r="K53" s="74"/>
      <c r="L53" s="74"/>
      <c r="M53" s="74"/>
      <c r="N53" s="74"/>
      <c r="O53" s="74"/>
      <c r="P53" s="74"/>
      <c r="Q53" s="34"/>
    </row>
    <row r="54" spans="1:100" s="15" customFormat="1" ht="51.75" customHeight="1">
      <c r="A54" s="18"/>
      <c r="B54" s="18"/>
      <c r="C54" s="16" t="s">
        <v>45</v>
      </c>
      <c r="D54" s="48"/>
      <c r="E54" s="49"/>
      <c r="F54" s="50"/>
      <c r="G54" s="50"/>
      <c r="H54" s="17"/>
      <c r="I54" s="10"/>
      <c r="J54" s="10"/>
      <c r="K54" s="10"/>
      <c r="L54" s="10"/>
      <c r="M54" s="10"/>
      <c r="N54" s="10"/>
      <c r="O54" s="10"/>
      <c r="P54" s="10"/>
      <c r="Q54" s="19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</row>
    <row r="55" spans="4:16" s="11" customFormat="1" ht="69" customHeight="1" hidden="1">
      <c r="D55" s="51"/>
      <c r="E55" s="51"/>
      <c r="F55" s="51"/>
      <c r="G55" s="50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1" customFormat="1" ht="50.25" customHeight="1" hidden="1">
      <c r="A56" s="8"/>
      <c r="B56" s="7"/>
      <c r="C56" s="7"/>
      <c r="D56" s="52"/>
      <c r="E56" s="52"/>
      <c r="F56" s="52"/>
      <c r="G56" s="52"/>
      <c r="H56" s="13"/>
      <c r="I56" s="13"/>
      <c r="J56" s="13"/>
      <c r="K56" s="13"/>
      <c r="L56" s="13"/>
      <c r="M56" s="13"/>
      <c r="N56" s="13"/>
      <c r="O56" s="13"/>
      <c r="P56" s="13"/>
    </row>
    <row r="57" spans="1:16" s="11" customFormat="1" ht="50.25" customHeight="1">
      <c r="A57" s="8"/>
      <c r="B57" s="7"/>
      <c r="C57" s="7"/>
      <c r="D57" s="52"/>
      <c r="E57" s="52"/>
      <c r="F57" s="52"/>
      <c r="G57" s="52"/>
      <c r="H57" s="13"/>
      <c r="I57" s="13"/>
      <c r="J57" s="13"/>
      <c r="K57" s="13"/>
      <c r="L57" s="13"/>
      <c r="M57" s="13"/>
      <c r="N57" s="13"/>
      <c r="O57" s="13"/>
      <c r="P57" s="13"/>
    </row>
    <row r="58" spans="1:16" s="11" customFormat="1" ht="50.25" customHeight="1">
      <c r="A58" s="8"/>
      <c r="B58" s="7"/>
      <c r="C58" s="7"/>
      <c r="D58" s="52"/>
      <c r="E58" s="52"/>
      <c r="F58" s="52"/>
      <c r="G58" s="52"/>
      <c r="H58" s="13"/>
      <c r="I58" s="13"/>
      <c r="J58" s="13"/>
      <c r="K58" s="13"/>
      <c r="L58" s="13"/>
      <c r="M58" s="13"/>
      <c r="N58" s="13"/>
      <c r="O58" s="13"/>
      <c r="P58" s="13"/>
    </row>
    <row r="59" spans="1:16" s="11" customFormat="1" ht="14.25" customHeight="1">
      <c r="A59" s="7"/>
      <c r="B59" s="7"/>
      <c r="C59" s="7"/>
      <c r="D59" s="53"/>
      <c r="E59" s="53"/>
      <c r="F59" s="53"/>
      <c r="G59" s="53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11" customFormat="1" ht="15">
      <c r="A60" s="7"/>
      <c r="B60" s="7"/>
      <c r="C60" s="7"/>
      <c r="D60" s="54"/>
      <c r="E60" s="54"/>
      <c r="F60" s="54"/>
      <c r="G60" s="54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1" customFormat="1" ht="15.75">
      <c r="A61" s="7"/>
      <c r="B61" s="7"/>
      <c r="C61" s="8"/>
      <c r="D61" s="54"/>
      <c r="E61" s="54"/>
      <c r="F61" s="54"/>
      <c r="G61" s="54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1" customFormat="1" ht="15">
      <c r="A62" s="7"/>
      <c r="B62" s="7"/>
      <c r="C62" s="7"/>
      <c r="D62" s="54"/>
      <c r="E62" s="54"/>
      <c r="F62" s="54"/>
      <c r="G62" s="54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1" customFormat="1" ht="15">
      <c r="A63" s="7"/>
      <c r="B63" s="7"/>
      <c r="C63" s="7"/>
      <c r="D63" s="52"/>
      <c r="E63" s="54"/>
      <c r="F63" s="54"/>
      <c r="G63" s="54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1" customFormat="1" ht="15">
      <c r="A64" s="7"/>
      <c r="B64" s="7"/>
      <c r="C64" s="7"/>
      <c r="D64" s="52"/>
      <c r="E64" s="54"/>
      <c r="F64" s="54"/>
      <c r="G64" s="54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1" customFormat="1" ht="15">
      <c r="A65" s="7"/>
      <c r="B65" s="7"/>
      <c r="C65" s="7"/>
      <c r="D65" s="52"/>
      <c r="E65" s="52"/>
      <c r="F65" s="52"/>
      <c r="G65" s="52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11" customFormat="1" ht="15">
      <c r="A66" s="7"/>
      <c r="B66" s="7"/>
      <c r="C66" s="7"/>
      <c r="D66" s="52"/>
      <c r="E66" s="52"/>
      <c r="F66" s="52"/>
      <c r="G66" s="52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11" customFormat="1" ht="15">
      <c r="A67" s="7"/>
      <c r="B67" s="7"/>
      <c r="C67" s="7"/>
      <c r="D67" s="54"/>
      <c r="E67" s="54"/>
      <c r="F67" s="54"/>
      <c r="G67" s="54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11" customFormat="1" ht="15">
      <c r="A68" s="7"/>
      <c r="B68" s="7"/>
      <c r="C68" s="7"/>
      <c r="D68" s="52"/>
      <c r="E68" s="54"/>
      <c r="F68" s="54"/>
      <c r="G68" s="54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1" customFormat="1" ht="15">
      <c r="A69" s="7"/>
      <c r="B69" s="7"/>
      <c r="C69" s="7"/>
      <c r="D69" s="52"/>
      <c r="E69" s="54"/>
      <c r="F69" s="54"/>
      <c r="G69" s="54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1" customFormat="1" ht="15">
      <c r="A70" s="7"/>
      <c r="B70" s="7"/>
      <c r="C70" s="7"/>
      <c r="D70" s="52"/>
      <c r="E70" s="54"/>
      <c r="F70" s="54"/>
      <c r="G70" s="54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11" customFormat="1" ht="15">
      <c r="A71" s="7"/>
      <c r="B71" s="7"/>
      <c r="C71" s="7"/>
      <c r="D71" s="52"/>
      <c r="E71" s="52"/>
      <c r="F71" s="52"/>
      <c r="G71" s="52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11" customFormat="1" ht="15">
      <c r="A72" s="7"/>
      <c r="B72" s="7"/>
      <c r="C72" s="7"/>
      <c r="D72" s="52"/>
      <c r="E72" s="52"/>
      <c r="F72" s="52"/>
      <c r="G72" s="52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11" customFormat="1" ht="15">
      <c r="A73" s="7"/>
      <c r="B73" s="7"/>
      <c r="C73" s="7"/>
      <c r="D73" s="52"/>
      <c r="E73" s="52"/>
      <c r="F73" s="52"/>
      <c r="G73" s="52"/>
      <c r="H73" s="13"/>
      <c r="I73" s="13"/>
      <c r="J73" s="13"/>
      <c r="K73" s="13"/>
      <c r="L73" s="13"/>
      <c r="M73" s="13"/>
      <c r="N73" s="13"/>
      <c r="O73" s="13"/>
      <c r="P73" s="13"/>
    </row>
    <row r="74" spans="1:16" s="11" customFormat="1" ht="15">
      <c r="A74" s="7"/>
      <c r="B74" s="7"/>
      <c r="C74" s="7"/>
      <c r="D74" s="52"/>
      <c r="E74" s="52"/>
      <c r="F74" s="52"/>
      <c r="G74" s="52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11" customFormat="1" ht="15">
      <c r="A75" s="7"/>
      <c r="B75" s="7"/>
      <c r="C75" s="7"/>
      <c r="D75" s="52"/>
      <c r="E75" s="52"/>
      <c r="F75" s="52"/>
      <c r="G75" s="52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11" customFormat="1" ht="15">
      <c r="A76" s="7"/>
      <c r="B76" s="7"/>
      <c r="C76" s="7"/>
      <c r="D76" s="52"/>
      <c r="E76" s="52"/>
      <c r="F76" s="52"/>
      <c r="G76" s="52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11" customFormat="1" ht="15">
      <c r="A77" s="7"/>
      <c r="B77" s="7"/>
      <c r="C77" s="7"/>
      <c r="D77" s="52"/>
      <c r="E77" s="52"/>
      <c r="F77" s="52"/>
      <c r="G77" s="52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11" customFormat="1" ht="15" customHeight="1">
      <c r="A78" s="7"/>
      <c r="B78" s="7"/>
      <c r="C78" s="7"/>
      <c r="D78" s="52"/>
      <c r="E78" s="52"/>
      <c r="F78" s="52"/>
      <c r="G78" s="52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11" customFormat="1" ht="15" customHeight="1">
      <c r="A79" s="7"/>
      <c r="B79" s="7"/>
      <c r="C79" s="7"/>
      <c r="D79" s="52"/>
      <c r="E79" s="52"/>
      <c r="F79" s="52"/>
      <c r="G79" s="52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11" customFormat="1" ht="15" customHeight="1">
      <c r="A80" s="8"/>
      <c r="B80" s="7"/>
      <c r="C80" s="7"/>
      <c r="D80" s="53"/>
      <c r="E80" s="53"/>
      <c r="F80" s="53"/>
      <c r="G80" s="53"/>
      <c r="H80" s="10"/>
      <c r="I80" s="10"/>
      <c r="J80" s="10"/>
      <c r="K80" s="10"/>
      <c r="L80" s="10"/>
      <c r="M80" s="10"/>
      <c r="N80" s="10"/>
      <c r="O80" s="10"/>
      <c r="P80" s="10"/>
    </row>
    <row r="81" spans="1:16" s="11" customFormat="1" ht="15" customHeight="1">
      <c r="A81" s="8"/>
      <c r="B81" s="7"/>
      <c r="C81" s="7"/>
      <c r="D81" s="52"/>
      <c r="E81" s="53"/>
      <c r="F81" s="53"/>
      <c r="G81" s="53"/>
      <c r="H81" s="10"/>
      <c r="I81" s="10"/>
      <c r="J81" s="14"/>
      <c r="K81" s="10"/>
      <c r="L81" s="10"/>
      <c r="M81" s="10"/>
      <c r="N81" s="10"/>
      <c r="O81" s="10"/>
      <c r="P81" s="10"/>
    </row>
    <row r="82" spans="1:16" s="11" customFormat="1" ht="15" customHeight="1">
      <c r="A82" s="7"/>
      <c r="B82" s="7"/>
      <c r="C82" s="8"/>
      <c r="D82" s="52"/>
      <c r="E82" s="52"/>
      <c r="F82" s="52"/>
      <c r="G82" s="52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11" customFormat="1" ht="15" customHeight="1">
      <c r="A83" s="7"/>
      <c r="B83" s="7"/>
      <c r="C83" s="8"/>
      <c r="D83" s="53"/>
      <c r="E83" s="53"/>
      <c r="F83" s="53"/>
      <c r="G83" s="53"/>
      <c r="H83" s="10"/>
      <c r="I83" s="10"/>
      <c r="J83" s="10"/>
      <c r="K83" s="10"/>
      <c r="L83" s="10"/>
      <c r="M83" s="10"/>
      <c r="N83" s="10"/>
      <c r="O83" s="10"/>
      <c r="P83" s="10"/>
    </row>
    <row r="84" spans="1:16" s="11" customFormat="1" ht="15" customHeight="1">
      <c r="A84" s="7"/>
      <c r="B84" s="7"/>
      <c r="C84" s="7"/>
      <c r="D84" s="53"/>
      <c r="E84" s="53"/>
      <c r="F84" s="53"/>
      <c r="G84" s="53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1" customFormat="1" ht="15" customHeight="1">
      <c r="A85" s="7"/>
      <c r="B85" s="7"/>
      <c r="C85" s="8"/>
      <c r="D85" s="53"/>
      <c r="E85" s="53"/>
      <c r="F85" s="53"/>
      <c r="G85" s="53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1" customFormat="1" ht="15" customHeight="1">
      <c r="A86" s="7"/>
      <c r="B86" s="7"/>
      <c r="C86" s="8"/>
      <c r="D86" s="55"/>
      <c r="E86" s="55"/>
      <c r="F86" s="55"/>
      <c r="G86" s="55"/>
      <c r="H86" s="9"/>
      <c r="I86" s="9"/>
      <c r="J86" s="9"/>
      <c r="K86" s="9"/>
      <c r="L86" s="9"/>
      <c r="M86" s="9"/>
      <c r="N86" s="9"/>
      <c r="O86" s="9"/>
      <c r="P86" s="9"/>
    </row>
    <row r="87" spans="1:16" s="11" customFormat="1" ht="15">
      <c r="A87" s="7"/>
      <c r="B87" s="7"/>
      <c r="C87" s="8"/>
      <c r="D87" s="51"/>
      <c r="E87" s="51"/>
      <c r="F87" s="51"/>
      <c r="G87" s="51"/>
      <c r="H87" s="9"/>
      <c r="I87" s="9"/>
      <c r="J87" s="9"/>
      <c r="K87" s="9"/>
      <c r="L87" s="9"/>
      <c r="M87" s="9"/>
      <c r="N87" s="9"/>
      <c r="O87" s="9"/>
      <c r="P87" s="9"/>
    </row>
    <row r="88" ht="15">
      <c r="C88" s="8"/>
    </row>
    <row r="89" ht="12.75">
      <c r="C89" s="11"/>
    </row>
  </sheetData>
  <sheetProtection/>
  <mergeCells count="26">
    <mergeCell ref="A18:B18"/>
    <mergeCell ref="A27:B27"/>
    <mergeCell ref="A31:B31"/>
    <mergeCell ref="A33:B33"/>
    <mergeCell ref="A32:B32"/>
    <mergeCell ref="A29:B29"/>
    <mergeCell ref="A19:C19"/>
    <mergeCell ref="A34:B34"/>
    <mergeCell ref="A35:B35"/>
    <mergeCell ref="A36:B36"/>
    <mergeCell ref="A52:B52"/>
    <mergeCell ref="E5:P5"/>
    <mergeCell ref="A41:B41"/>
    <mergeCell ref="A43:C43"/>
    <mergeCell ref="A40:C40"/>
    <mergeCell ref="A7:C7"/>
    <mergeCell ref="A11:B11"/>
    <mergeCell ref="A17:B17"/>
    <mergeCell ref="A15:B15"/>
    <mergeCell ref="A16:B16"/>
    <mergeCell ref="A8:B8"/>
    <mergeCell ref="A9:B9"/>
    <mergeCell ref="A10:B10"/>
    <mergeCell ref="A12:B12"/>
    <mergeCell ref="A13:B13"/>
    <mergeCell ref="A14:B14"/>
  </mergeCells>
  <printOptions/>
  <pageMargins left="0.5905511811023623" right="0.1968503937007874" top="0.6299212598425197" bottom="0.1968503937007874" header="1.141732283464567" footer="0.5118110236220472"/>
  <pageSetup horizontalDpi="600" verticalDpi="600" orientation="landscape" paperSize="9" scale="47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75390625" style="22" customWidth="1"/>
    <col min="2" max="2" width="30.125" style="22" customWidth="1"/>
    <col min="3" max="3" width="44.625" style="22" customWidth="1"/>
    <col min="4" max="4" width="13.00390625" style="22" customWidth="1"/>
    <col min="5" max="5" width="12.00390625" style="22" customWidth="1"/>
    <col min="6" max="6" width="10.25390625" style="22" customWidth="1"/>
    <col min="7" max="7" width="11.875" style="22" customWidth="1"/>
    <col min="8" max="16384" width="9.125" style="22" customWidth="1"/>
  </cols>
  <sheetData>
    <row r="1" ht="12.75">
      <c r="E1" s="22" t="s">
        <v>36</v>
      </c>
    </row>
    <row r="2" ht="12.75">
      <c r="E2" s="22" t="s">
        <v>35</v>
      </c>
    </row>
    <row r="3" ht="12.75">
      <c r="E3" s="22" t="s">
        <v>90</v>
      </c>
    </row>
    <row r="4" spans="2:13" ht="12.75">
      <c r="B4" s="179" t="s">
        <v>21</v>
      </c>
      <c r="C4" s="179"/>
      <c r="D4" s="179"/>
      <c r="E4" s="179"/>
      <c r="F4" s="23"/>
      <c r="G4" s="22" t="s">
        <v>22</v>
      </c>
      <c r="H4" s="24"/>
      <c r="I4" s="24"/>
      <c r="J4" s="24"/>
      <c r="K4" s="24"/>
      <c r="L4" s="24"/>
      <c r="M4" s="24"/>
    </row>
    <row r="5" spans="1:7" ht="41.25" customHeight="1">
      <c r="A5" s="25" t="s">
        <v>23</v>
      </c>
      <c r="B5" s="26" t="s">
        <v>24</v>
      </c>
      <c r="C5" s="180" t="s">
        <v>25</v>
      </c>
      <c r="D5" s="183" t="s">
        <v>26</v>
      </c>
      <c r="E5" s="183" t="s">
        <v>27</v>
      </c>
      <c r="F5" s="172" t="s">
        <v>28</v>
      </c>
      <c r="G5" s="183" t="s">
        <v>29</v>
      </c>
    </row>
    <row r="6" spans="1:7" ht="12" customHeight="1">
      <c r="A6" s="173" t="s">
        <v>30</v>
      </c>
      <c r="B6" s="175" t="s">
        <v>31</v>
      </c>
      <c r="C6" s="181"/>
      <c r="D6" s="183"/>
      <c r="E6" s="183"/>
      <c r="F6" s="172"/>
      <c r="G6" s="183"/>
    </row>
    <row r="7" spans="1:7" ht="30" customHeight="1">
      <c r="A7" s="174"/>
      <c r="B7" s="176"/>
      <c r="C7" s="182"/>
      <c r="D7" s="183"/>
      <c r="E7" s="183"/>
      <c r="F7" s="172"/>
      <c r="G7" s="183"/>
    </row>
    <row r="8" spans="1:7" ht="15" customHeight="1">
      <c r="A8" s="27" t="s">
        <v>32</v>
      </c>
      <c r="B8" s="28" t="s">
        <v>33</v>
      </c>
      <c r="C8" s="28"/>
      <c r="D8" s="62"/>
      <c r="E8" s="62"/>
      <c r="F8" s="62"/>
      <c r="G8" s="62"/>
    </row>
    <row r="9" spans="1:7" ht="55.5" customHeight="1">
      <c r="A9" s="57">
        <v>7325</v>
      </c>
      <c r="B9" s="64" t="s">
        <v>54</v>
      </c>
      <c r="C9" s="80" t="s">
        <v>53</v>
      </c>
      <c r="D9" s="62">
        <f aca="true" t="shared" si="0" ref="D9:D17">G9</f>
        <v>-367</v>
      </c>
      <c r="E9" s="62"/>
      <c r="F9" s="62"/>
      <c r="G9" s="62">
        <v>-367</v>
      </c>
    </row>
    <row r="10" spans="1:7" ht="31.5" customHeight="1">
      <c r="A10" s="166">
        <v>7463</v>
      </c>
      <c r="B10" s="168" t="s">
        <v>51</v>
      </c>
      <c r="C10" s="28" t="s">
        <v>52</v>
      </c>
      <c r="D10" s="62">
        <f t="shared" si="0"/>
        <v>-2708.494</v>
      </c>
      <c r="E10" s="62"/>
      <c r="F10" s="62"/>
      <c r="G10" s="62">
        <v>-2708.494</v>
      </c>
    </row>
    <row r="11" spans="1:7" ht="45" customHeight="1">
      <c r="A11" s="170"/>
      <c r="B11" s="171"/>
      <c r="C11" s="30" t="s">
        <v>72</v>
      </c>
      <c r="D11" s="62">
        <f>G11</f>
        <v>746.685</v>
      </c>
      <c r="E11" s="62"/>
      <c r="F11" s="62"/>
      <c r="G11" s="62">
        <v>746.685</v>
      </c>
    </row>
    <row r="12" spans="1:7" ht="47.25" customHeight="1">
      <c r="A12" s="170"/>
      <c r="B12" s="171"/>
      <c r="C12" s="80" t="s">
        <v>55</v>
      </c>
      <c r="D12" s="62">
        <f t="shared" si="0"/>
        <v>201.223</v>
      </c>
      <c r="E12" s="62"/>
      <c r="F12" s="62"/>
      <c r="G12" s="62">
        <v>201.223</v>
      </c>
    </row>
    <row r="13" spans="1:10" ht="47.25" customHeight="1">
      <c r="A13" s="170"/>
      <c r="B13" s="171"/>
      <c r="C13" s="80" t="s">
        <v>56</v>
      </c>
      <c r="D13" s="62">
        <f t="shared" si="0"/>
        <v>1375.504</v>
      </c>
      <c r="E13" s="62"/>
      <c r="F13" s="62"/>
      <c r="G13" s="62">
        <v>1375.504</v>
      </c>
      <c r="J13" s="81"/>
    </row>
    <row r="14" spans="1:7" ht="55.5" customHeight="1">
      <c r="A14" s="167"/>
      <c r="B14" s="169"/>
      <c r="C14" s="80" t="s">
        <v>57</v>
      </c>
      <c r="D14" s="62">
        <f t="shared" si="0"/>
        <v>1426.356</v>
      </c>
      <c r="E14" s="62"/>
      <c r="F14" s="62"/>
      <c r="G14" s="62">
        <v>1426.356</v>
      </c>
    </row>
    <row r="15" spans="1:7" ht="40.5" customHeight="1">
      <c r="A15" s="57">
        <v>6017</v>
      </c>
      <c r="B15" s="64" t="s">
        <v>50</v>
      </c>
      <c r="C15" s="65" t="s">
        <v>49</v>
      </c>
      <c r="D15" s="62">
        <f t="shared" si="0"/>
        <v>372.805</v>
      </c>
      <c r="E15" s="62"/>
      <c r="F15" s="62"/>
      <c r="G15" s="62">
        <v>372.805</v>
      </c>
    </row>
    <row r="16" spans="1:7" ht="40.5" customHeight="1">
      <c r="A16" s="57">
        <v>6030</v>
      </c>
      <c r="B16" s="64" t="s">
        <v>44</v>
      </c>
      <c r="C16" s="30" t="s">
        <v>48</v>
      </c>
      <c r="D16" s="62">
        <f t="shared" si="0"/>
        <v>503.449</v>
      </c>
      <c r="E16" s="62"/>
      <c r="F16" s="62"/>
      <c r="G16" s="62">
        <v>503.449</v>
      </c>
    </row>
    <row r="17" spans="1:7" ht="36.75" customHeight="1">
      <c r="A17" s="166">
        <v>150</v>
      </c>
      <c r="B17" s="168" t="s">
        <v>39</v>
      </c>
      <c r="C17" s="168" t="s">
        <v>47</v>
      </c>
      <c r="D17" s="177">
        <f t="shared" si="0"/>
        <v>338.558</v>
      </c>
      <c r="E17" s="177"/>
      <c r="F17" s="177"/>
      <c r="G17" s="177">
        <v>338.558</v>
      </c>
    </row>
    <row r="18" spans="1:7" ht="62.25" customHeight="1">
      <c r="A18" s="167"/>
      <c r="B18" s="169"/>
      <c r="C18" s="169"/>
      <c r="D18" s="178"/>
      <c r="E18" s="178"/>
      <c r="F18" s="178"/>
      <c r="G18" s="178"/>
    </row>
    <row r="19" spans="1:7" ht="15" customHeight="1" hidden="1">
      <c r="A19" s="28"/>
      <c r="B19" s="28" t="s">
        <v>34</v>
      </c>
      <c r="C19" s="31"/>
      <c r="D19" s="29" t="e">
        <f>#REF!+#REF!+#REF!+#REF!+#REF!+D18</f>
        <v>#REF!</v>
      </c>
      <c r="E19" s="29"/>
      <c r="F19" s="29"/>
      <c r="G19" s="29" t="e">
        <f>#REF!+#REF!+#REF!+#REF!+#REF!+G18</f>
        <v>#REF!</v>
      </c>
    </row>
    <row r="20" spans="2:9" s="36" customFormat="1" ht="21" customHeight="1">
      <c r="B20" s="32" t="s">
        <v>41</v>
      </c>
      <c r="C20" s="32"/>
      <c r="D20" s="37" t="s">
        <v>46</v>
      </c>
      <c r="E20" s="33"/>
      <c r="F20" s="33"/>
      <c r="G20" s="33" t="s">
        <v>40</v>
      </c>
      <c r="H20" s="33"/>
      <c r="I20" s="33"/>
    </row>
    <row r="21" ht="15.75" customHeight="1"/>
  </sheetData>
  <sheetProtection/>
  <mergeCells count="17">
    <mergeCell ref="G17:G18"/>
    <mergeCell ref="F17:F18"/>
    <mergeCell ref="E17:E18"/>
    <mergeCell ref="D17:D18"/>
    <mergeCell ref="B4:E4"/>
    <mergeCell ref="C5:C7"/>
    <mergeCell ref="D5:D7"/>
    <mergeCell ref="E5:E7"/>
    <mergeCell ref="G5:G7"/>
    <mergeCell ref="A17:A18"/>
    <mergeCell ref="B17:B18"/>
    <mergeCell ref="C17:C18"/>
    <mergeCell ref="A10:A14"/>
    <mergeCell ref="B10:B14"/>
    <mergeCell ref="F5:F7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2018-06-15T08:54:04Z</cp:lastPrinted>
  <dcterms:created xsi:type="dcterms:W3CDTF">2004-08-05T10:09:02Z</dcterms:created>
  <dcterms:modified xsi:type="dcterms:W3CDTF">2018-06-15T08:54:17Z</dcterms:modified>
  <cp:category/>
  <cp:version/>
  <cp:contentType/>
  <cp:contentStatus/>
</cp:coreProperties>
</file>