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1'!$A$1:$Q$66</definedName>
  </definedNames>
  <calcPr fullCalcOnLoad="1"/>
</workbook>
</file>

<file path=xl/sharedStrings.xml><?xml version="1.0" encoding="utf-8"?>
<sst xmlns="http://schemas.openxmlformats.org/spreadsheetml/2006/main" count="85" uniqueCount="63">
  <si>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</si>
  <si>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</si>
  <si>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</si>
  <si>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</si>
  <si>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</si>
  <si>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</si>
  <si>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</si>
  <si>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</si>
  <si>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</si>
  <si>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</si>
  <si>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</si>
  <si>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</si>
  <si>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</si>
  <si>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</si>
  <si>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</si>
  <si>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</si>
  <si>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</si>
  <si>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</si>
  <si>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 xml:space="preserve">  </t>
  </si>
  <si>
    <t>Додаток 1</t>
  </si>
  <si>
    <t>Видатки - загальний фонд</t>
  </si>
  <si>
    <t>Всього загальний фонд</t>
  </si>
  <si>
    <t xml:space="preserve">                                  Зміни та уточнення внесені до розподілу  доходів та видатків міського бюджету на 2012 рік</t>
  </si>
  <si>
    <t>Доходи- спеціальний  фонд</t>
  </si>
  <si>
    <t>Всього спеціальний  фонд</t>
  </si>
  <si>
    <t>Видатки - спеціальний фонд</t>
  </si>
  <si>
    <t>Єдиний податок з фізичних осіб</t>
  </si>
  <si>
    <t>Усього доходи спеціальний фонд</t>
  </si>
  <si>
    <t>Благоустрій міст,сіл, селищ</t>
  </si>
  <si>
    <t>Доходи-загальний фонд</t>
  </si>
  <si>
    <t>Інші субвенції</t>
  </si>
  <si>
    <t>Єдиний податок з юридичних осіб</t>
  </si>
  <si>
    <t>Видатки на проведення робіт, пов*язаних із будівництвом, реконструкцією, ремонтом та утриманням автомобільних доріг</t>
  </si>
  <si>
    <t>Капітальний ремонт інших об*єктів</t>
  </si>
  <si>
    <t>Субсидії та поточні трансферти підприємствам (установам, організаціям)       П КП "СКП"</t>
  </si>
  <si>
    <t>Заробітна плата</t>
  </si>
  <si>
    <t>Нарахування на заробітну плату</t>
  </si>
  <si>
    <t>Інші видатки</t>
  </si>
  <si>
    <t>Оплата послуг (крім комунальних)</t>
  </si>
  <si>
    <t>Інші видатки (П МСЗ "Відродження")</t>
  </si>
  <si>
    <t>Капітальні вкладення</t>
  </si>
  <si>
    <t>Оплата електроенергії</t>
  </si>
  <si>
    <t>Інше будівництво (придбання)</t>
  </si>
  <si>
    <t>Реконструкція житлового фонду</t>
  </si>
  <si>
    <t>Капітальний ремонт житлового фонду місцевих органів влади</t>
  </si>
  <si>
    <t>Капітальний ремонт  житлового фонду</t>
  </si>
  <si>
    <t>Кошти від відчудження майна, що належить АРК та майна, що перебуває в комунальній власності</t>
  </si>
  <si>
    <t>Предмети, матеріали, обладнання та інвентар, у т.ч. м*який інвентар та обмундирування</t>
  </si>
  <si>
    <t>Дошкільні заклади освіти</t>
  </si>
  <si>
    <t>у т.ч</t>
  </si>
  <si>
    <t>ДНЗ №1</t>
  </si>
  <si>
    <t>ДНЗ №6</t>
  </si>
  <si>
    <t>ДНЗ №7</t>
  </si>
  <si>
    <t>Оплата теплопостачання</t>
  </si>
  <si>
    <t>Оплата водопостачання та водовідведення</t>
  </si>
  <si>
    <t>Оплата природного газу</t>
  </si>
  <si>
    <t>Кошти від продажу земельних ділянок не с/г призначення до розмежування земель державної та  комунальної власності</t>
  </si>
  <si>
    <t>Міський голова</t>
  </si>
  <si>
    <t>Ю.І.Онищенко</t>
  </si>
  <si>
    <t>Позашкільні заклади освіти( П МПЗОВ "Салют")</t>
  </si>
  <si>
    <t>Придбання обладнання і предметів довгострокового користування</t>
  </si>
  <si>
    <t>28.09.2012 р. № 31/1</t>
  </si>
  <si>
    <t>№31/2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</si>
</sst>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0" fillId="33" borderId="11" xfId="0" applyFill="1" applyBorder="1" applyAlignment="1">
      <alignment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7" fillId="0" borderId="15" xfId="0" applyFont="1" applyBorder="1" applyAlignment="1">
      <alignment vertical="justify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8" sqref="O8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50.50390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10.00390625" style="0" customWidth="1"/>
    <col min="15" max="15" width="11.50390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0</v>
      </c>
    </row>
    <row r="3" spans="14:15" ht="15" customHeight="1">
      <c r="N3" t="s">
        <v>61</v>
      </c>
      <c r="O3" t="s">
        <v>62</v>
      </c>
    </row>
    <row r="4" spans="3:8" ht="18.75" customHeight="1">
      <c r="C4" s="1" t="s">
        <v>22</v>
      </c>
      <c r="D4" s="1"/>
      <c r="E4" s="1"/>
      <c r="F4" s="1"/>
      <c r="G4" s="1"/>
      <c r="H4" s="1"/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8" t="s">
        <v>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6" t="s">
        <v>29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25" t="s">
        <v>30</v>
      </c>
      <c r="D8" s="12">
        <f>SUM(E8:P8)</f>
        <v>-25000</v>
      </c>
      <c r="E8" s="3"/>
      <c r="F8" s="2"/>
      <c r="G8" s="2"/>
      <c r="H8" s="2"/>
      <c r="I8" s="2"/>
      <c r="J8" s="2">
        <v>-25000</v>
      </c>
      <c r="K8" s="2"/>
      <c r="L8" s="2"/>
      <c r="M8" s="2"/>
      <c r="N8" s="2"/>
      <c r="O8" s="2"/>
      <c r="P8" s="2"/>
    </row>
    <row r="9" spans="1:16" ht="21" customHeight="1">
      <c r="A9" s="4"/>
      <c r="B9" s="4"/>
      <c r="C9" s="18" t="s">
        <v>23</v>
      </c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 customHeight="1">
      <c r="A10" s="4">
        <v>18050300</v>
      </c>
      <c r="B10" s="4"/>
      <c r="C10" s="21" t="s">
        <v>31</v>
      </c>
      <c r="D10" s="12">
        <f>SUM(E10:P10)</f>
        <v>35000</v>
      </c>
      <c r="E10" s="3"/>
      <c r="F10" s="2"/>
      <c r="G10" s="2"/>
      <c r="H10" s="2"/>
      <c r="I10" s="2"/>
      <c r="J10" s="2"/>
      <c r="K10" s="2"/>
      <c r="L10" s="2"/>
      <c r="M10" s="2">
        <v>35000</v>
      </c>
      <c r="N10" s="2"/>
      <c r="O10" s="2"/>
      <c r="P10" s="2"/>
    </row>
    <row r="11" spans="1:16" ht="21" customHeight="1">
      <c r="A11" s="4">
        <v>18050400</v>
      </c>
      <c r="B11" s="4"/>
      <c r="C11" s="21" t="s">
        <v>26</v>
      </c>
      <c r="D11" s="12">
        <f>SUM(E11:P11)</f>
        <v>140000</v>
      </c>
      <c r="E11" s="3"/>
      <c r="F11" s="2"/>
      <c r="G11" s="2"/>
      <c r="H11" s="2"/>
      <c r="I11" s="2"/>
      <c r="J11" s="2"/>
      <c r="K11" s="2"/>
      <c r="L11" s="2"/>
      <c r="M11" s="2">
        <v>140000</v>
      </c>
      <c r="N11" s="2"/>
      <c r="O11" s="2"/>
      <c r="P11" s="2"/>
    </row>
    <row r="12" spans="1:16" ht="28.5" customHeight="1">
      <c r="A12" s="4">
        <v>31030000</v>
      </c>
      <c r="B12" s="4"/>
      <c r="C12" s="34" t="s">
        <v>46</v>
      </c>
      <c r="D12" s="12">
        <f>SUM(E12:P12)</f>
        <v>207457</v>
      </c>
      <c r="E12" s="33"/>
      <c r="F12" s="4"/>
      <c r="G12" s="4"/>
      <c r="H12" s="4"/>
      <c r="I12" s="4"/>
      <c r="J12" s="4"/>
      <c r="K12" s="4"/>
      <c r="L12" s="4"/>
      <c r="M12" s="4">
        <v>207457</v>
      </c>
      <c r="N12" s="4"/>
      <c r="O12" s="4"/>
      <c r="P12" s="4"/>
    </row>
    <row r="13" spans="1:16" ht="42" customHeight="1">
      <c r="A13" s="4">
        <v>33010100</v>
      </c>
      <c r="B13" s="4"/>
      <c r="C13" s="34" t="s">
        <v>56</v>
      </c>
      <c r="D13" s="12">
        <f>SUM(E13:P13)</f>
        <v>12500</v>
      </c>
      <c r="E13" s="33"/>
      <c r="F13" s="4"/>
      <c r="G13" s="4"/>
      <c r="H13" s="4"/>
      <c r="I13" s="4"/>
      <c r="J13" s="4"/>
      <c r="K13" s="4"/>
      <c r="L13" s="4"/>
      <c r="M13" s="4">
        <v>12500</v>
      </c>
      <c r="N13" s="4"/>
      <c r="O13" s="4"/>
      <c r="P13" s="4"/>
    </row>
    <row r="14" spans="1:16" ht="18.75" customHeight="1">
      <c r="A14" s="4"/>
      <c r="B14" s="4"/>
      <c r="C14" s="18" t="s">
        <v>27</v>
      </c>
      <c r="D14" s="12">
        <f>SUM(E14:P14)</f>
        <v>394957</v>
      </c>
      <c r="E14" s="19">
        <f aca="true" t="shared" si="0" ref="E14:L14">E10+E11+E12+E13</f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>M10+M11+M12+M13</f>
        <v>394957</v>
      </c>
      <c r="N14" s="19">
        <f>N10+N11+N12+N13</f>
        <v>0</v>
      </c>
      <c r="O14" s="19">
        <f>O10+O11+O12+O13</f>
        <v>0</v>
      </c>
      <c r="P14" s="19">
        <f>P10+P11+P12+P13</f>
        <v>0</v>
      </c>
    </row>
    <row r="15" spans="1:16" ht="21" customHeight="1">
      <c r="A15" s="4"/>
      <c r="B15" s="4"/>
      <c r="C15" s="18" t="s">
        <v>20</v>
      </c>
      <c r="D15" s="4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1" customHeight="1">
      <c r="A16" s="4">
        <v>70101</v>
      </c>
      <c r="B16" s="4"/>
      <c r="C16" s="26" t="s">
        <v>48</v>
      </c>
      <c r="D16" s="12">
        <f aca="true" t="shared" si="1" ref="D16:D39">SUM(E16:P16)</f>
        <v>-20000</v>
      </c>
      <c r="E16" s="3">
        <f>E17+E18+E19+E20+E21</f>
        <v>0</v>
      </c>
      <c r="F16" s="3">
        <f aca="true" t="shared" si="2" ref="F16:P16">F17+F18+F19+F20+F21</f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-6000</v>
      </c>
      <c r="O16" s="3">
        <f t="shared" si="2"/>
        <v>-6000</v>
      </c>
      <c r="P16" s="3">
        <f t="shared" si="2"/>
        <v>-8000</v>
      </c>
    </row>
    <row r="17" spans="1:16" ht="15.75" customHeight="1">
      <c r="A17" s="4"/>
      <c r="B17" s="4">
        <v>1134</v>
      </c>
      <c r="C17" s="34" t="s">
        <v>38</v>
      </c>
      <c r="D17" s="12">
        <f t="shared" si="1"/>
        <v>74314</v>
      </c>
      <c r="E17" s="3">
        <f>E23+E29+E35</f>
        <v>0</v>
      </c>
      <c r="F17" s="3">
        <f aca="true" t="shared" si="3" ref="F17:P17">F23+F29+F35</f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21376</v>
      </c>
      <c r="O17" s="3">
        <f t="shared" si="3"/>
        <v>29247</v>
      </c>
      <c r="P17" s="3">
        <f t="shared" si="3"/>
        <v>23691</v>
      </c>
    </row>
    <row r="18" spans="1:16" ht="15" customHeight="1">
      <c r="A18" s="4"/>
      <c r="B18" s="4">
        <v>1161</v>
      </c>
      <c r="C18" s="35" t="s">
        <v>53</v>
      </c>
      <c r="D18" s="12">
        <f t="shared" si="1"/>
        <v>-499699</v>
      </c>
      <c r="E18" s="3">
        <f aca="true" t="shared" si="4" ref="E18:P21">E24+E30+E36</f>
        <v>0</v>
      </c>
      <c r="F18" s="3">
        <f t="shared" si="4"/>
        <v>0</v>
      </c>
      <c r="G18" s="3">
        <f t="shared" si="4"/>
        <v>0</v>
      </c>
      <c r="H18" s="3">
        <f t="shared" si="4"/>
        <v>-24561</v>
      </c>
      <c r="I18" s="3">
        <f t="shared" si="4"/>
        <v>-38584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0</v>
      </c>
      <c r="N18" s="3">
        <f t="shared" si="4"/>
        <v>-78416</v>
      </c>
      <c r="O18" s="3">
        <f t="shared" si="4"/>
        <v>-159818</v>
      </c>
      <c r="P18" s="3">
        <f t="shared" si="4"/>
        <v>-198320</v>
      </c>
    </row>
    <row r="19" spans="1:16" ht="17.25" customHeight="1">
      <c r="A19" s="4"/>
      <c r="B19" s="4">
        <v>1162</v>
      </c>
      <c r="C19" s="35" t="s">
        <v>54</v>
      </c>
      <c r="D19" s="12">
        <f t="shared" si="1"/>
        <v>12743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7150</v>
      </c>
      <c r="I19" s="3">
        <f t="shared" si="4"/>
        <v>3043</v>
      </c>
      <c r="J19" s="3">
        <f t="shared" si="4"/>
        <v>0</v>
      </c>
      <c r="K19" s="3">
        <f t="shared" si="4"/>
        <v>0</v>
      </c>
      <c r="L19" s="3">
        <f t="shared" si="4"/>
        <v>0</v>
      </c>
      <c r="M19" s="3">
        <f t="shared" si="4"/>
        <v>0</v>
      </c>
      <c r="N19" s="3">
        <f t="shared" si="4"/>
        <v>2550</v>
      </c>
      <c r="O19" s="3">
        <f t="shared" si="4"/>
        <v>0</v>
      </c>
      <c r="P19" s="3">
        <f t="shared" si="4"/>
        <v>0</v>
      </c>
    </row>
    <row r="20" spans="1:16" ht="15.75" customHeight="1">
      <c r="A20" s="4"/>
      <c r="B20" s="4">
        <v>1163</v>
      </c>
      <c r="C20" s="35" t="s">
        <v>41</v>
      </c>
      <c r="D20" s="12">
        <f t="shared" si="1"/>
        <v>92942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17411</v>
      </c>
      <c r="I20" s="3">
        <f t="shared" si="4"/>
        <v>29080</v>
      </c>
      <c r="J20" s="3">
        <f t="shared" si="4"/>
        <v>0</v>
      </c>
      <c r="K20" s="3">
        <f t="shared" si="4"/>
        <v>0</v>
      </c>
      <c r="L20" s="3">
        <f t="shared" si="4"/>
        <v>0</v>
      </c>
      <c r="M20" s="3">
        <f t="shared" si="4"/>
        <v>0</v>
      </c>
      <c r="N20" s="3">
        <f t="shared" si="4"/>
        <v>1427</v>
      </c>
      <c r="O20" s="3">
        <f t="shared" si="4"/>
        <v>8247</v>
      </c>
      <c r="P20" s="3">
        <f t="shared" si="4"/>
        <v>36777</v>
      </c>
    </row>
    <row r="21" spans="1:16" ht="18" customHeight="1">
      <c r="A21" s="4"/>
      <c r="B21" s="4">
        <v>1164</v>
      </c>
      <c r="C21" s="35" t="s">
        <v>55</v>
      </c>
      <c r="D21" s="12">
        <f t="shared" si="1"/>
        <v>299700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6461</v>
      </c>
      <c r="J21" s="3">
        <f t="shared" si="4"/>
        <v>0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47063</v>
      </c>
      <c r="O21" s="3">
        <f t="shared" si="4"/>
        <v>116324</v>
      </c>
      <c r="P21" s="3">
        <f t="shared" si="4"/>
        <v>129852</v>
      </c>
    </row>
    <row r="22" spans="1:16" ht="18" customHeight="1">
      <c r="A22" s="4"/>
      <c r="B22" s="4" t="s">
        <v>49</v>
      </c>
      <c r="C22" s="26" t="s">
        <v>50</v>
      </c>
      <c r="D22" s="12">
        <f t="shared" si="1"/>
        <v>-37272</v>
      </c>
      <c r="E22" s="3">
        <f>E23+E24+E25+E26+E27</f>
        <v>0</v>
      </c>
      <c r="F22" s="3">
        <f aca="true" t="shared" si="5" ref="F22:P22">F23+F24+F25+F26+F27</f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3">
        <f t="shared" si="5"/>
        <v>0</v>
      </c>
      <c r="M22" s="3">
        <f t="shared" si="5"/>
        <v>0</v>
      </c>
      <c r="N22" s="3">
        <f t="shared" si="5"/>
        <v>-6926</v>
      </c>
      <c r="O22" s="3">
        <f t="shared" si="5"/>
        <v>-13247</v>
      </c>
      <c r="P22" s="3">
        <f t="shared" si="5"/>
        <v>-17099</v>
      </c>
    </row>
    <row r="23" spans="1:16" ht="15" customHeight="1">
      <c r="A23" s="4"/>
      <c r="B23" s="4">
        <v>1134</v>
      </c>
      <c r="C23" s="34" t="s">
        <v>38</v>
      </c>
      <c r="D23" s="12">
        <f t="shared" si="1"/>
        <v>19000</v>
      </c>
      <c r="E23" s="3"/>
      <c r="F23" s="3"/>
      <c r="G23" s="3"/>
      <c r="H23" s="3"/>
      <c r="I23" s="3"/>
      <c r="J23" s="3"/>
      <c r="K23" s="3"/>
      <c r="L23" s="3"/>
      <c r="M23" s="3"/>
      <c r="N23" s="3">
        <v>10000</v>
      </c>
      <c r="O23" s="3">
        <v>6000</v>
      </c>
      <c r="P23" s="3">
        <v>3000</v>
      </c>
    </row>
    <row r="24" spans="1:16" ht="17.25" customHeight="1">
      <c r="A24" s="4"/>
      <c r="B24" s="4">
        <v>1161</v>
      </c>
      <c r="C24" s="35" t="s">
        <v>53</v>
      </c>
      <c r="D24" s="12">
        <f t="shared" si="1"/>
        <v>-195080</v>
      </c>
      <c r="E24" s="3"/>
      <c r="F24" s="3"/>
      <c r="G24" s="3"/>
      <c r="H24" s="3">
        <v>-9211</v>
      </c>
      <c r="I24" s="3">
        <v>-16061</v>
      </c>
      <c r="J24" s="3"/>
      <c r="K24" s="3"/>
      <c r="L24" s="3"/>
      <c r="M24" s="3"/>
      <c r="N24" s="3">
        <v>-29926</v>
      </c>
      <c r="O24" s="3">
        <v>-62247</v>
      </c>
      <c r="P24" s="3">
        <v>-77635</v>
      </c>
    </row>
    <row r="25" spans="1:16" ht="18" customHeight="1">
      <c r="A25" s="4"/>
      <c r="B25" s="4">
        <v>1162</v>
      </c>
      <c r="C25" s="35" t="s">
        <v>54</v>
      </c>
      <c r="D25" s="12">
        <f t="shared" si="1"/>
        <v>4250</v>
      </c>
      <c r="E25" s="3"/>
      <c r="F25" s="3"/>
      <c r="G25" s="3"/>
      <c r="H25" s="3">
        <v>4250</v>
      </c>
      <c r="I25" s="3"/>
      <c r="J25" s="3"/>
      <c r="K25" s="3"/>
      <c r="L25" s="3"/>
      <c r="M25" s="3"/>
      <c r="N25" s="3"/>
      <c r="O25" s="3"/>
      <c r="P25" s="3"/>
    </row>
    <row r="26" spans="1:16" ht="17.25" customHeight="1">
      <c r="A26" s="4"/>
      <c r="B26" s="4">
        <v>1163</v>
      </c>
      <c r="C26" s="35" t="s">
        <v>41</v>
      </c>
      <c r="D26" s="12">
        <f t="shared" si="1"/>
        <v>34658</v>
      </c>
      <c r="E26" s="3"/>
      <c r="F26" s="3"/>
      <c r="G26" s="3"/>
      <c r="H26" s="3">
        <v>4961</v>
      </c>
      <c r="I26" s="3">
        <v>16061</v>
      </c>
      <c r="J26" s="3"/>
      <c r="K26" s="3"/>
      <c r="L26" s="3"/>
      <c r="M26" s="3"/>
      <c r="N26" s="3"/>
      <c r="O26" s="3">
        <v>1000</v>
      </c>
      <c r="P26" s="3">
        <v>12636</v>
      </c>
    </row>
    <row r="27" spans="1:16" ht="18.75" customHeight="1">
      <c r="A27" s="4"/>
      <c r="B27" s="4">
        <v>1164</v>
      </c>
      <c r="C27" s="35" t="s">
        <v>55</v>
      </c>
      <c r="D27" s="12">
        <f t="shared" si="1"/>
        <v>99900</v>
      </c>
      <c r="E27" s="3"/>
      <c r="F27" s="3"/>
      <c r="G27" s="3"/>
      <c r="H27" s="3"/>
      <c r="I27" s="3"/>
      <c r="J27" s="3"/>
      <c r="K27" s="3"/>
      <c r="L27" s="3"/>
      <c r="M27" s="3"/>
      <c r="N27" s="3">
        <v>13000</v>
      </c>
      <c r="O27" s="3">
        <v>42000</v>
      </c>
      <c r="P27" s="3">
        <v>44900</v>
      </c>
    </row>
    <row r="28" spans="1:16" ht="18.75" customHeight="1">
      <c r="A28" s="4"/>
      <c r="B28" s="4"/>
      <c r="C28" s="26" t="s">
        <v>51</v>
      </c>
      <c r="D28" s="12">
        <f t="shared" si="1"/>
        <v>-34558</v>
      </c>
      <c r="E28" s="3">
        <f>E29+E30+E31+E32+E33</f>
        <v>0</v>
      </c>
      <c r="F28" s="3">
        <f aca="true" t="shared" si="6" ref="F28:P28">F29+F30+F31+F32+F33</f>
        <v>0</v>
      </c>
      <c r="G28" s="3">
        <f t="shared" si="6"/>
        <v>0</v>
      </c>
      <c r="H28" s="3">
        <f t="shared" si="6"/>
        <v>0</v>
      </c>
      <c r="I28" s="3">
        <f t="shared" si="6"/>
        <v>0</v>
      </c>
      <c r="J28" s="3">
        <f t="shared" si="6"/>
        <v>0</v>
      </c>
      <c r="K28" s="3">
        <f t="shared" si="6"/>
        <v>0</v>
      </c>
      <c r="L28" s="3">
        <f t="shared" si="6"/>
        <v>0</v>
      </c>
      <c r="M28" s="3">
        <f t="shared" si="6"/>
        <v>0</v>
      </c>
      <c r="N28" s="3">
        <f t="shared" si="6"/>
        <v>-4427</v>
      </c>
      <c r="O28" s="3">
        <f t="shared" si="6"/>
        <v>-7347</v>
      </c>
      <c r="P28" s="3">
        <f t="shared" si="6"/>
        <v>-22784</v>
      </c>
    </row>
    <row r="29" spans="1:16" ht="18" customHeight="1">
      <c r="A29" s="4"/>
      <c r="B29" s="4">
        <v>1134</v>
      </c>
      <c r="C29" s="34" t="s">
        <v>38</v>
      </c>
      <c r="D29" s="12">
        <f t="shared" si="1"/>
        <v>33000</v>
      </c>
      <c r="E29" s="3"/>
      <c r="F29" s="3"/>
      <c r="G29" s="3"/>
      <c r="H29" s="3"/>
      <c r="I29" s="3"/>
      <c r="J29" s="3"/>
      <c r="K29" s="3"/>
      <c r="L29" s="3"/>
      <c r="M29" s="3"/>
      <c r="N29" s="3">
        <v>10000</v>
      </c>
      <c r="O29" s="3">
        <v>13000</v>
      </c>
      <c r="P29" s="3">
        <v>10000</v>
      </c>
    </row>
    <row r="30" spans="1:16" ht="15" customHeight="1">
      <c r="A30" s="4"/>
      <c r="B30" s="4">
        <v>1161</v>
      </c>
      <c r="C30" s="35" t="s">
        <v>53</v>
      </c>
      <c r="D30" s="12">
        <f t="shared" si="1"/>
        <v>-198580</v>
      </c>
      <c r="E30" s="3"/>
      <c r="F30" s="3"/>
      <c r="G30" s="3"/>
      <c r="H30" s="3">
        <v>-9211</v>
      </c>
      <c r="I30" s="3">
        <v>-16062</v>
      </c>
      <c r="J30" s="3"/>
      <c r="K30" s="3"/>
      <c r="L30" s="3"/>
      <c r="M30" s="3"/>
      <c r="N30" s="3">
        <v>-31427</v>
      </c>
      <c r="O30" s="3">
        <v>-63247</v>
      </c>
      <c r="P30" s="3">
        <v>-78633</v>
      </c>
    </row>
    <row r="31" spans="1:16" ht="17.25" customHeight="1">
      <c r="A31" s="4"/>
      <c r="B31" s="4">
        <v>1162</v>
      </c>
      <c r="C31" s="35" t="s">
        <v>54</v>
      </c>
      <c r="D31" s="12">
        <f t="shared" si="1"/>
        <v>5943</v>
      </c>
      <c r="E31" s="3"/>
      <c r="F31" s="3"/>
      <c r="G31" s="3"/>
      <c r="H31" s="3">
        <v>2900</v>
      </c>
      <c r="I31" s="3">
        <v>3043</v>
      </c>
      <c r="J31" s="3"/>
      <c r="K31" s="3"/>
      <c r="L31" s="3"/>
      <c r="M31" s="3"/>
      <c r="N31" s="3"/>
      <c r="O31" s="3"/>
      <c r="P31" s="3"/>
    </row>
    <row r="32" spans="1:16" ht="17.25" customHeight="1">
      <c r="A32" s="4"/>
      <c r="B32" s="4">
        <v>1163</v>
      </c>
      <c r="C32" s="35" t="s">
        <v>41</v>
      </c>
      <c r="D32" s="12">
        <f t="shared" si="1"/>
        <v>25179</v>
      </c>
      <c r="E32" s="3"/>
      <c r="F32" s="3"/>
      <c r="G32" s="3"/>
      <c r="H32" s="3">
        <v>6311</v>
      </c>
      <c r="I32" s="3">
        <v>13019</v>
      </c>
      <c r="J32" s="3"/>
      <c r="K32" s="3"/>
      <c r="L32" s="3"/>
      <c r="M32" s="3"/>
      <c r="N32" s="3"/>
      <c r="O32" s="3">
        <v>2900</v>
      </c>
      <c r="P32" s="3">
        <v>2949</v>
      </c>
    </row>
    <row r="33" spans="1:16" ht="18" customHeight="1">
      <c r="A33" s="4"/>
      <c r="B33" s="4">
        <v>1164</v>
      </c>
      <c r="C33" s="35" t="s">
        <v>55</v>
      </c>
      <c r="D33" s="12">
        <f t="shared" si="1"/>
        <v>99900</v>
      </c>
      <c r="E33" s="3"/>
      <c r="F33" s="3"/>
      <c r="G33" s="3"/>
      <c r="H33" s="3"/>
      <c r="I33" s="3"/>
      <c r="J33" s="3"/>
      <c r="K33" s="3"/>
      <c r="L33" s="3"/>
      <c r="M33" s="3"/>
      <c r="N33" s="3">
        <v>17000</v>
      </c>
      <c r="O33" s="3">
        <v>40000</v>
      </c>
      <c r="P33" s="3">
        <v>42900</v>
      </c>
    </row>
    <row r="34" spans="1:16" ht="18" customHeight="1">
      <c r="A34" s="4"/>
      <c r="B34" s="4"/>
      <c r="C34" s="26" t="s">
        <v>52</v>
      </c>
      <c r="D34" s="12">
        <f t="shared" si="1"/>
        <v>51830</v>
      </c>
      <c r="E34" s="3">
        <f>E35+E36+E37+E38+E39</f>
        <v>0</v>
      </c>
      <c r="F34" s="3">
        <f aca="true" t="shared" si="7" ref="F34:P34">F35+F36+F37+F38+F39</f>
        <v>0</v>
      </c>
      <c r="G34" s="3">
        <f t="shared" si="7"/>
        <v>0</v>
      </c>
      <c r="H34" s="3">
        <f t="shared" si="7"/>
        <v>0</v>
      </c>
      <c r="I34" s="3">
        <f t="shared" si="7"/>
        <v>0</v>
      </c>
      <c r="J34" s="3">
        <f t="shared" si="7"/>
        <v>0</v>
      </c>
      <c r="K34" s="3">
        <f t="shared" si="7"/>
        <v>0</v>
      </c>
      <c r="L34" s="3">
        <f t="shared" si="7"/>
        <v>0</v>
      </c>
      <c r="M34" s="3">
        <f t="shared" si="7"/>
        <v>0</v>
      </c>
      <c r="N34" s="3">
        <f t="shared" si="7"/>
        <v>5353</v>
      </c>
      <c r="O34" s="3">
        <f t="shared" si="7"/>
        <v>14594</v>
      </c>
      <c r="P34" s="3">
        <f t="shared" si="7"/>
        <v>31883</v>
      </c>
    </row>
    <row r="35" spans="1:16" ht="17.25" customHeight="1">
      <c r="A35" s="4"/>
      <c r="B35" s="4">
        <v>1134</v>
      </c>
      <c r="C35" s="34" t="s">
        <v>38</v>
      </c>
      <c r="D35" s="12">
        <f t="shared" si="1"/>
        <v>22314</v>
      </c>
      <c r="E35" s="3"/>
      <c r="F35" s="3"/>
      <c r="G35" s="3"/>
      <c r="H35" s="3"/>
      <c r="I35" s="3"/>
      <c r="J35" s="3"/>
      <c r="K35" s="3"/>
      <c r="L35" s="3"/>
      <c r="M35" s="3"/>
      <c r="N35" s="3">
        <v>1376</v>
      </c>
      <c r="O35" s="3">
        <v>10247</v>
      </c>
      <c r="P35" s="3">
        <v>10691</v>
      </c>
    </row>
    <row r="36" spans="1:16" ht="18" customHeight="1">
      <c r="A36" s="4"/>
      <c r="B36" s="4">
        <v>1161</v>
      </c>
      <c r="C36" s="35" t="s">
        <v>53</v>
      </c>
      <c r="D36" s="12">
        <f t="shared" si="1"/>
        <v>-106039</v>
      </c>
      <c r="E36" s="3"/>
      <c r="F36" s="3"/>
      <c r="G36" s="3"/>
      <c r="H36" s="3">
        <v>-6139</v>
      </c>
      <c r="I36" s="3">
        <v>-6461</v>
      </c>
      <c r="J36" s="3"/>
      <c r="K36" s="3"/>
      <c r="L36" s="3"/>
      <c r="M36" s="3"/>
      <c r="N36" s="3">
        <v>-17063</v>
      </c>
      <c r="O36" s="3">
        <v>-34324</v>
      </c>
      <c r="P36" s="3">
        <v>-42052</v>
      </c>
    </row>
    <row r="37" spans="1:16" ht="20.25" customHeight="1">
      <c r="A37" s="4"/>
      <c r="B37" s="4">
        <v>1162</v>
      </c>
      <c r="C37" s="35" t="s">
        <v>54</v>
      </c>
      <c r="D37" s="12">
        <f t="shared" si="1"/>
        <v>2550</v>
      </c>
      <c r="E37" s="3"/>
      <c r="F37" s="3"/>
      <c r="G37" s="3"/>
      <c r="H37" s="3"/>
      <c r="I37" s="3"/>
      <c r="J37" s="3"/>
      <c r="K37" s="3"/>
      <c r="L37" s="3"/>
      <c r="M37" s="3"/>
      <c r="N37" s="3">
        <v>2550</v>
      </c>
      <c r="O37" s="3"/>
      <c r="P37" s="3"/>
    </row>
    <row r="38" spans="1:16" ht="18" customHeight="1">
      <c r="A38" s="4"/>
      <c r="B38" s="4">
        <v>1163</v>
      </c>
      <c r="C38" s="35" t="s">
        <v>41</v>
      </c>
      <c r="D38" s="12">
        <f t="shared" si="1"/>
        <v>33105</v>
      </c>
      <c r="E38" s="3"/>
      <c r="F38" s="3"/>
      <c r="G38" s="3"/>
      <c r="H38" s="3">
        <v>6139</v>
      </c>
      <c r="I38" s="3"/>
      <c r="J38" s="3"/>
      <c r="K38" s="3"/>
      <c r="L38" s="3"/>
      <c r="M38" s="3"/>
      <c r="N38" s="3">
        <v>1427</v>
      </c>
      <c r="O38" s="3">
        <v>4347</v>
      </c>
      <c r="P38" s="3">
        <v>21192</v>
      </c>
    </row>
    <row r="39" spans="1:16" ht="18" customHeight="1">
      <c r="A39" s="4"/>
      <c r="B39" s="4">
        <v>1164</v>
      </c>
      <c r="C39" s="35" t="s">
        <v>55</v>
      </c>
      <c r="D39" s="12">
        <f t="shared" si="1"/>
        <v>99900</v>
      </c>
      <c r="E39" s="3"/>
      <c r="F39" s="3"/>
      <c r="G39" s="3"/>
      <c r="H39" s="3"/>
      <c r="I39" s="3">
        <v>6461</v>
      </c>
      <c r="J39" s="3"/>
      <c r="K39" s="3"/>
      <c r="L39" s="3"/>
      <c r="M39" s="3"/>
      <c r="N39" s="3">
        <v>17063</v>
      </c>
      <c r="O39" s="3">
        <v>34324</v>
      </c>
      <c r="P39" s="3">
        <v>42052</v>
      </c>
    </row>
    <row r="40" spans="1:16" ht="21" customHeight="1">
      <c r="A40" s="32">
        <v>70401</v>
      </c>
      <c r="B40" s="4"/>
      <c r="C40" s="36" t="s">
        <v>59</v>
      </c>
      <c r="D40" s="12">
        <f aca="true" t="shared" si="8" ref="D40:D49">SUM(E40:P40)</f>
        <v>-25000</v>
      </c>
      <c r="E40" s="3">
        <f>E41+E42+E43+E44</f>
        <v>0</v>
      </c>
      <c r="F40" s="3">
        <f aca="true" t="shared" si="9" ref="F40:P40">F41+F42+F43+F44</f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-25000</v>
      </c>
      <c r="K40" s="3">
        <f t="shared" si="9"/>
        <v>0</v>
      </c>
      <c r="L40" s="3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3">
        <f t="shared" si="9"/>
        <v>0</v>
      </c>
    </row>
    <row r="41" spans="1:16" ht="18.75" customHeight="1">
      <c r="A41" s="4"/>
      <c r="B41" s="4">
        <v>1111</v>
      </c>
      <c r="C41" s="35" t="s">
        <v>35</v>
      </c>
      <c r="D41" s="12">
        <f t="shared" si="8"/>
        <v>-1798</v>
      </c>
      <c r="E41" s="3"/>
      <c r="F41" s="3"/>
      <c r="G41" s="3"/>
      <c r="H41" s="3"/>
      <c r="I41" s="3">
        <v>-798</v>
      </c>
      <c r="J41" s="3">
        <v>-1000</v>
      </c>
      <c r="K41" s="3"/>
      <c r="L41" s="3"/>
      <c r="M41" s="3"/>
      <c r="N41" s="3"/>
      <c r="O41" s="3"/>
      <c r="P41" s="3"/>
    </row>
    <row r="42" spans="1:16" ht="17.25" customHeight="1">
      <c r="A42" s="4"/>
      <c r="B42" s="4">
        <v>1120</v>
      </c>
      <c r="C42" s="35" t="s">
        <v>36</v>
      </c>
      <c r="D42" s="12">
        <f t="shared" si="8"/>
        <v>-652</v>
      </c>
      <c r="E42" s="3"/>
      <c r="F42" s="3"/>
      <c r="G42" s="3"/>
      <c r="H42" s="3"/>
      <c r="I42" s="3">
        <v>-289</v>
      </c>
      <c r="J42" s="3">
        <v>-363</v>
      </c>
      <c r="K42" s="3"/>
      <c r="L42" s="3"/>
      <c r="M42" s="3"/>
      <c r="N42" s="3"/>
      <c r="O42" s="3"/>
      <c r="P42" s="3"/>
    </row>
    <row r="43" spans="1:16" ht="28.5" customHeight="1">
      <c r="A43" s="4"/>
      <c r="B43" s="4">
        <v>1131</v>
      </c>
      <c r="C43" s="34" t="s">
        <v>47</v>
      </c>
      <c r="D43" s="12">
        <f t="shared" si="8"/>
        <v>-8200</v>
      </c>
      <c r="E43" s="3"/>
      <c r="F43" s="3"/>
      <c r="G43" s="3"/>
      <c r="H43" s="3"/>
      <c r="I43" s="3">
        <v>14800</v>
      </c>
      <c r="J43" s="3">
        <v>-23000</v>
      </c>
      <c r="K43" s="3"/>
      <c r="L43" s="3"/>
      <c r="M43" s="3"/>
      <c r="N43" s="3"/>
      <c r="O43" s="3"/>
      <c r="P43" s="3"/>
    </row>
    <row r="44" spans="1:16" ht="19.5" customHeight="1">
      <c r="A44" s="4"/>
      <c r="B44" s="4">
        <v>1134</v>
      </c>
      <c r="C44" s="34" t="s">
        <v>38</v>
      </c>
      <c r="D44" s="12">
        <f t="shared" si="8"/>
        <v>-14350</v>
      </c>
      <c r="E44" s="3"/>
      <c r="F44" s="3"/>
      <c r="G44" s="3"/>
      <c r="H44" s="3"/>
      <c r="I44" s="3">
        <v>-13713</v>
      </c>
      <c r="J44" s="3">
        <v>-637</v>
      </c>
      <c r="K44" s="3"/>
      <c r="L44" s="3"/>
      <c r="M44" s="3"/>
      <c r="N44" s="3"/>
      <c r="O44" s="3"/>
      <c r="P44" s="3"/>
    </row>
    <row r="45" spans="1:17" ht="18" customHeight="1">
      <c r="A45" s="20">
        <v>100203</v>
      </c>
      <c r="B45" s="4"/>
      <c r="C45" s="26" t="s">
        <v>28</v>
      </c>
      <c r="D45" s="27">
        <f t="shared" si="8"/>
        <v>-952</v>
      </c>
      <c r="E45" s="28">
        <f>E46+E47</f>
        <v>0</v>
      </c>
      <c r="F45" s="28">
        <f aca="true" t="shared" si="10" ref="F45:Q45">F46+F47</f>
        <v>0</v>
      </c>
      <c r="G45" s="28">
        <f t="shared" si="10"/>
        <v>0</v>
      </c>
      <c r="H45" s="28">
        <f t="shared" si="10"/>
        <v>0</v>
      </c>
      <c r="I45" s="28">
        <f t="shared" si="10"/>
        <v>0</v>
      </c>
      <c r="J45" s="28">
        <f t="shared" si="10"/>
        <v>0</v>
      </c>
      <c r="K45" s="28">
        <f t="shared" si="10"/>
        <v>0</v>
      </c>
      <c r="L45" s="28">
        <f t="shared" si="10"/>
        <v>0</v>
      </c>
      <c r="M45" s="28">
        <f t="shared" si="10"/>
        <v>0</v>
      </c>
      <c r="N45" s="28">
        <f t="shared" si="10"/>
        <v>-952</v>
      </c>
      <c r="O45" s="28">
        <f t="shared" si="10"/>
        <v>0</v>
      </c>
      <c r="P45" s="28">
        <f t="shared" si="10"/>
        <v>0</v>
      </c>
      <c r="Q45" s="28">
        <f t="shared" si="10"/>
        <v>0</v>
      </c>
    </row>
    <row r="46" spans="1:16" ht="18" customHeight="1">
      <c r="A46" s="20"/>
      <c r="B46" s="4">
        <v>1163</v>
      </c>
      <c r="C46" s="21" t="s">
        <v>41</v>
      </c>
      <c r="D46" s="12">
        <f t="shared" si="8"/>
        <v>-33500</v>
      </c>
      <c r="E46" s="28">
        <v>-4000</v>
      </c>
      <c r="F46" s="28">
        <v>-3500</v>
      </c>
      <c r="G46" s="28">
        <v>-3000</v>
      </c>
      <c r="H46" s="28">
        <v>-3000</v>
      </c>
      <c r="I46" s="28">
        <v>-3000</v>
      </c>
      <c r="J46" s="28">
        <v>-3000</v>
      </c>
      <c r="K46" s="28">
        <v>-3000</v>
      </c>
      <c r="L46" s="28">
        <v>-3000</v>
      </c>
      <c r="M46" s="28">
        <v>-4000</v>
      </c>
      <c r="N46" s="28">
        <v>-4000</v>
      </c>
      <c r="O46" s="28"/>
      <c r="P46" s="28"/>
    </row>
    <row r="47" spans="1:16" ht="27" customHeight="1">
      <c r="A47" s="20"/>
      <c r="B47" s="4">
        <v>1310</v>
      </c>
      <c r="C47" s="34" t="s">
        <v>34</v>
      </c>
      <c r="D47" s="12">
        <f t="shared" si="8"/>
        <v>32548</v>
      </c>
      <c r="E47" s="3">
        <v>4000</v>
      </c>
      <c r="F47" s="2">
        <v>3500</v>
      </c>
      <c r="G47" s="2">
        <v>3000</v>
      </c>
      <c r="H47" s="2">
        <v>3000</v>
      </c>
      <c r="I47" s="2">
        <v>3000</v>
      </c>
      <c r="J47" s="2">
        <v>3000</v>
      </c>
      <c r="K47" s="2">
        <v>3000</v>
      </c>
      <c r="L47" s="2">
        <v>3000</v>
      </c>
      <c r="M47" s="2">
        <v>4000</v>
      </c>
      <c r="N47" s="2">
        <v>3048</v>
      </c>
      <c r="O47" s="2"/>
      <c r="P47" s="2"/>
    </row>
    <row r="48" spans="1:16" ht="19.5" customHeight="1">
      <c r="A48" s="20">
        <v>130112</v>
      </c>
      <c r="B48" s="4"/>
      <c r="C48" s="23" t="s">
        <v>39</v>
      </c>
      <c r="D48" s="1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1" customHeight="1">
      <c r="A49" s="20"/>
      <c r="B49" s="4">
        <v>1164</v>
      </c>
      <c r="C49" s="35" t="s">
        <v>55</v>
      </c>
      <c r="D49" s="12">
        <f t="shared" si="8"/>
        <v>20000</v>
      </c>
      <c r="E49" s="3"/>
      <c r="F49" s="3"/>
      <c r="G49" s="3"/>
      <c r="H49" s="3"/>
      <c r="I49" s="3"/>
      <c r="J49" s="3"/>
      <c r="K49" s="3"/>
      <c r="L49" s="3"/>
      <c r="M49" s="3"/>
      <c r="N49" s="3">
        <v>6000</v>
      </c>
      <c r="O49" s="3">
        <v>6000</v>
      </c>
      <c r="P49" s="3">
        <v>8000</v>
      </c>
    </row>
    <row r="50" spans="1:16" ht="18" customHeight="1">
      <c r="A50" s="20">
        <v>250404</v>
      </c>
      <c r="B50" s="4"/>
      <c r="C50" s="26" t="s">
        <v>37</v>
      </c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8" customHeight="1">
      <c r="A51" s="20"/>
      <c r="B51" s="4">
        <v>1134</v>
      </c>
      <c r="C51" s="22" t="s">
        <v>38</v>
      </c>
      <c r="D51" s="12">
        <f aca="true" t="shared" si="11" ref="D51:D65">SUM(E51:P51)</f>
        <v>952</v>
      </c>
      <c r="E51" s="3"/>
      <c r="F51" s="2"/>
      <c r="G51" s="2"/>
      <c r="H51" s="2"/>
      <c r="I51" s="2"/>
      <c r="J51" s="2"/>
      <c r="K51" s="2"/>
      <c r="L51" s="2"/>
      <c r="M51" s="2"/>
      <c r="N51" s="2">
        <v>952</v>
      </c>
      <c r="O51" s="2"/>
      <c r="P51" s="2"/>
    </row>
    <row r="52" spans="1:17" s="31" customFormat="1" ht="17.25" customHeight="1">
      <c r="A52" s="20"/>
      <c r="B52" s="20"/>
      <c r="C52" s="29" t="s">
        <v>21</v>
      </c>
      <c r="D52" s="27">
        <f>SUM(E52:P52)</f>
        <v>-25000</v>
      </c>
      <c r="E52" s="30">
        <f>E16+E40+E45+E49+E51</f>
        <v>0</v>
      </c>
      <c r="F52" s="30">
        <f aca="true" t="shared" si="12" ref="F52:P52">F16+F40+F45+F49+F51</f>
        <v>0</v>
      </c>
      <c r="G52" s="30">
        <f t="shared" si="12"/>
        <v>0</v>
      </c>
      <c r="H52" s="30">
        <f t="shared" si="12"/>
        <v>0</v>
      </c>
      <c r="I52" s="30">
        <f t="shared" si="12"/>
        <v>0</v>
      </c>
      <c r="J52" s="30">
        <f t="shared" si="12"/>
        <v>-25000</v>
      </c>
      <c r="K52" s="30">
        <f t="shared" si="12"/>
        <v>0</v>
      </c>
      <c r="L52" s="30">
        <f t="shared" si="12"/>
        <v>0</v>
      </c>
      <c r="M52" s="30">
        <f t="shared" si="12"/>
        <v>0</v>
      </c>
      <c r="N52" s="30">
        <f t="shared" si="12"/>
        <v>0</v>
      </c>
      <c r="O52" s="30">
        <f t="shared" si="12"/>
        <v>0</v>
      </c>
      <c r="P52" s="30">
        <f t="shared" si="12"/>
        <v>0</v>
      </c>
      <c r="Q52" s="30" t="e">
        <f>#REF!+Q50</f>
        <v>#REF!</v>
      </c>
    </row>
    <row r="53" spans="1:16" ht="18" customHeight="1">
      <c r="A53" s="20"/>
      <c r="B53" s="4"/>
      <c r="C53" s="18" t="s">
        <v>25</v>
      </c>
      <c r="D53" s="1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4"/>
    </row>
    <row r="54" spans="1:16" ht="18" customHeight="1">
      <c r="A54" s="20">
        <v>70101</v>
      </c>
      <c r="B54" s="4"/>
      <c r="C54" s="18" t="s">
        <v>48</v>
      </c>
      <c r="D54" s="1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4"/>
    </row>
    <row r="55" spans="1:16" ht="29.25" customHeight="1">
      <c r="A55" s="20"/>
      <c r="B55" s="4">
        <v>2110</v>
      </c>
      <c r="C55" s="34" t="s">
        <v>60</v>
      </c>
      <c r="D55" s="12">
        <f t="shared" si="11"/>
        <v>20000</v>
      </c>
      <c r="E55" s="3"/>
      <c r="F55" s="3"/>
      <c r="G55" s="3"/>
      <c r="H55" s="3"/>
      <c r="I55" s="3"/>
      <c r="J55" s="3"/>
      <c r="K55" s="3"/>
      <c r="L55" s="3"/>
      <c r="M55" s="3">
        <v>20000</v>
      </c>
      <c r="N55" s="3"/>
      <c r="O55" s="3"/>
      <c r="P55" s="24"/>
    </row>
    <row r="56" spans="1:16" ht="18" customHeight="1">
      <c r="A56" s="20">
        <v>100102</v>
      </c>
      <c r="B56" s="4"/>
      <c r="C56" s="26" t="s">
        <v>44</v>
      </c>
      <c r="D56" s="1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8" customHeight="1">
      <c r="A57" s="20"/>
      <c r="B57" s="4">
        <v>2131</v>
      </c>
      <c r="C57" s="22" t="s">
        <v>45</v>
      </c>
      <c r="D57" s="12">
        <f t="shared" si="11"/>
        <v>30000</v>
      </c>
      <c r="E57" s="3"/>
      <c r="F57" s="3"/>
      <c r="G57" s="3"/>
      <c r="H57" s="3"/>
      <c r="I57" s="3"/>
      <c r="J57" s="3"/>
      <c r="K57" s="3"/>
      <c r="L57" s="3"/>
      <c r="M57" s="3">
        <v>30000</v>
      </c>
      <c r="N57" s="3"/>
      <c r="O57" s="3"/>
      <c r="P57" s="24"/>
    </row>
    <row r="58" spans="1:16" ht="21.75" customHeight="1">
      <c r="A58" s="20">
        <v>100203</v>
      </c>
      <c r="B58" s="4"/>
      <c r="C58" s="26" t="s">
        <v>28</v>
      </c>
      <c r="D58" s="1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4"/>
    </row>
    <row r="59" spans="1:16" ht="21.75" customHeight="1">
      <c r="A59" s="20"/>
      <c r="B59" s="4">
        <v>2133</v>
      </c>
      <c r="C59" s="22" t="s">
        <v>33</v>
      </c>
      <c r="D59" s="12">
        <f t="shared" si="11"/>
        <v>29835</v>
      </c>
      <c r="E59" s="3"/>
      <c r="F59" s="3"/>
      <c r="G59" s="3"/>
      <c r="H59" s="3"/>
      <c r="I59" s="3"/>
      <c r="J59" s="3"/>
      <c r="K59" s="3"/>
      <c r="L59" s="3"/>
      <c r="M59" s="3">
        <v>29835</v>
      </c>
      <c r="N59" s="3"/>
      <c r="O59" s="3"/>
      <c r="P59" s="24"/>
    </row>
    <row r="60" spans="1:16" ht="18" customHeight="1">
      <c r="A60" s="20">
        <v>150101</v>
      </c>
      <c r="B60" s="4"/>
      <c r="C60" s="26" t="s">
        <v>40</v>
      </c>
      <c r="D60" s="27">
        <f t="shared" si="11"/>
        <v>192500</v>
      </c>
      <c r="E60" s="28">
        <f>E61+E62</f>
        <v>0</v>
      </c>
      <c r="F60" s="28">
        <f aca="true" t="shared" si="13" ref="F60:P60">F61+F62</f>
        <v>0</v>
      </c>
      <c r="G60" s="28">
        <f t="shared" si="13"/>
        <v>0</v>
      </c>
      <c r="H60" s="28">
        <f t="shared" si="13"/>
        <v>0</v>
      </c>
      <c r="I60" s="28">
        <f t="shared" si="13"/>
        <v>0</v>
      </c>
      <c r="J60" s="28">
        <f t="shared" si="13"/>
        <v>0</v>
      </c>
      <c r="K60" s="28">
        <f t="shared" si="13"/>
        <v>0</v>
      </c>
      <c r="L60" s="28">
        <f t="shared" si="13"/>
        <v>0</v>
      </c>
      <c r="M60" s="28">
        <f t="shared" si="13"/>
        <v>192500</v>
      </c>
      <c r="N60" s="28">
        <f t="shared" si="13"/>
        <v>0</v>
      </c>
      <c r="O60" s="28">
        <f t="shared" si="13"/>
        <v>0</v>
      </c>
      <c r="P60" s="28">
        <f t="shared" si="13"/>
        <v>0</v>
      </c>
    </row>
    <row r="61" spans="1:16" ht="18" customHeight="1">
      <c r="A61" s="20"/>
      <c r="B61" s="4">
        <v>2123</v>
      </c>
      <c r="C61" s="21" t="s">
        <v>42</v>
      </c>
      <c r="D61" s="12">
        <f t="shared" si="11"/>
        <v>172500</v>
      </c>
      <c r="E61" s="3"/>
      <c r="F61" s="3"/>
      <c r="G61" s="3"/>
      <c r="H61" s="3"/>
      <c r="I61" s="3"/>
      <c r="J61" s="3"/>
      <c r="K61" s="3"/>
      <c r="L61" s="3"/>
      <c r="M61" s="3">
        <v>172500</v>
      </c>
      <c r="N61" s="3"/>
      <c r="O61" s="3"/>
      <c r="P61" s="24"/>
    </row>
    <row r="62" spans="1:16" ht="18" customHeight="1">
      <c r="A62" s="20"/>
      <c r="B62" s="4">
        <v>2141</v>
      </c>
      <c r="C62" s="21" t="s">
        <v>43</v>
      </c>
      <c r="D62" s="12">
        <f t="shared" si="11"/>
        <v>20000</v>
      </c>
      <c r="E62" s="3"/>
      <c r="F62" s="3"/>
      <c r="G62" s="3"/>
      <c r="H62" s="3"/>
      <c r="I62" s="3"/>
      <c r="J62" s="3"/>
      <c r="K62" s="3"/>
      <c r="L62" s="3"/>
      <c r="M62" s="3">
        <v>20000</v>
      </c>
      <c r="N62" s="3"/>
      <c r="O62" s="3"/>
      <c r="P62" s="24"/>
    </row>
    <row r="63" spans="1:16" ht="18" customHeight="1">
      <c r="A63" s="20">
        <v>170703</v>
      </c>
      <c r="B63" s="4"/>
      <c r="C63" s="26" t="s">
        <v>32</v>
      </c>
      <c r="D63" s="1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4"/>
    </row>
    <row r="64" spans="1:16" ht="21.75" customHeight="1">
      <c r="A64" s="20"/>
      <c r="B64" s="4">
        <v>2133</v>
      </c>
      <c r="C64" s="22" t="s">
        <v>33</v>
      </c>
      <c r="D64" s="12">
        <f t="shared" si="11"/>
        <v>122622</v>
      </c>
      <c r="E64" s="3"/>
      <c r="F64" s="3"/>
      <c r="G64" s="3"/>
      <c r="H64" s="3"/>
      <c r="I64" s="3"/>
      <c r="J64" s="3"/>
      <c r="K64" s="3"/>
      <c r="L64" s="3"/>
      <c r="M64" s="3">
        <v>122622</v>
      </c>
      <c r="N64" s="3"/>
      <c r="O64" s="3"/>
      <c r="P64" s="24"/>
    </row>
    <row r="65" spans="1:16" s="31" customFormat="1" ht="32.25" customHeight="1">
      <c r="A65" s="20"/>
      <c r="B65" s="20"/>
      <c r="C65" s="29" t="s">
        <v>24</v>
      </c>
      <c r="D65" s="27">
        <f t="shared" si="11"/>
        <v>394957</v>
      </c>
      <c r="E65" s="37">
        <f>E64+E62+E56+E55</f>
        <v>0</v>
      </c>
      <c r="F65" s="37">
        <f aca="true" t="shared" si="14" ref="F65:L65">F64+F62+F56</f>
        <v>0</v>
      </c>
      <c r="G65" s="37">
        <f t="shared" si="14"/>
        <v>0</v>
      </c>
      <c r="H65" s="37">
        <f t="shared" si="14"/>
        <v>0</v>
      </c>
      <c r="I65" s="37">
        <f t="shared" si="14"/>
        <v>0</v>
      </c>
      <c r="J65" s="37">
        <f t="shared" si="14"/>
        <v>0</v>
      </c>
      <c r="K65" s="37">
        <f t="shared" si="14"/>
        <v>0</v>
      </c>
      <c r="L65" s="37">
        <f t="shared" si="14"/>
        <v>0</v>
      </c>
      <c r="M65" s="37">
        <f>M57+M59+M60+M64+M55</f>
        <v>394957</v>
      </c>
      <c r="N65" s="37">
        <f>N64+N62+N56</f>
        <v>0</v>
      </c>
      <c r="O65" s="37">
        <f>O64+O62+O56</f>
        <v>0</v>
      </c>
      <c r="P65" s="37">
        <f>P64+P62+P56</f>
        <v>0</v>
      </c>
    </row>
    <row r="66" spans="1:16" s="14" customFormat="1" ht="50.25" customHeight="1">
      <c r="A66" s="10"/>
      <c r="B66" s="9"/>
      <c r="C66" s="9" t="s">
        <v>57</v>
      </c>
      <c r="D66" s="16"/>
      <c r="E66" s="16"/>
      <c r="F66" s="16"/>
      <c r="G66" s="16"/>
      <c r="H66" s="16" t="s">
        <v>58</v>
      </c>
      <c r="I66" s="16"/>
      <c r="J66" s="16"/>
      <c r="K66" s="16"/>
      <c r="L66" s="16"/>
      <c r="M66" s="16"/>
      <c r="N66" s="16"/>
      <c r="O66" s="16"/>
      <c r="P66" s="16"/>
    </row>
    <row r="67" spans="1:16" s="14" customFormat="1" ht="50.25" customHeight="1">
      <c r="A67" s="10"/>
      <c r="B67" s="9"/>
      <c r="C67" s="9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s="14" customFormat="1" ht="50.25" customHeight="1">
      <c r="A68" s="10"/>
      <c r="B68" s="9"/>
      <c r="C68" s="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s="14" customFormat="1" ht="50.25" customHeight="1">
      <c r="A69" s="10"/>
      <c r="B69" s="9"/>
      <c r="C69" s="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s="14" customFormat="1" ht="14.25" customHeight="1">
      <c r="A70" s="9"/>
      <c r="B70" s="9"/>
      <c r="C70" s="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s="14" customFormat="1" ht="15">
      <c r="A71" s="9"/>
      <c r="B71" s="9"/>
      <c r="C71" s="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s="14" customFormat="1" ht="15">
      <c r="A72" s="9"/>
      <c r="B72" s="9"/>
      <c r="C72" s="10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s="14" customFormat="1" ht="15">
      <c r="A73" s="9"/>
      <c r="B73" s="9"/>
      <c r="C73" s="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s="14" customFormat="1" ht="15">
      <c r="A74" s="9"/>
      <c r="B74" s="9"/>
      <c r="C74" s="9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s="14" customFormat="1" ht="15">
      <c r="A75" s="9"/>
      <c r="B75" s="9"/>
      <c r="C75" s="9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s="14" customFormat="1" ht="15">
      <c r="A76" s="9"/>
      <c r="B76" s="9"/>
      <c r="C76" s="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4" customFormat="1" ht="15">
      <c r="A77" s="9"/>
      <c r="B77" s="9"/>
      <c r="C77" s="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s="14" customFormat="1" ht="15">
      <c r="A78" s="9"/>
      <c r="B78" s="9"/>
      <c r="C78" s="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s="14" customFormat="1" ht="15">
      <c r="A79" s="9"/>
      <c r="B79" s="9"/>
      <c r="C79" s="9"/>
      <c r="D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s="14" customFormat="1" ht="15">
      <c r="A80" s="9"/>
      <c r="B80" s="9"/>
      <c r="C80" s="9"/>
      <c r="D80" s="1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s="14" customFormat="1" ht="15">
      <c r="A81" s="9"/>
      <c r="B81" s="9"/>
      <c r="C81" s="9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s="14" customFormat="1" ht="15">
      <c r="A82" s="9"/>
      <c r="B82" s="9"/>
      <c r="C82" s="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s="14" customFormat="1" ht="15">
      <c r="A83" s="9"/>
      <c r="B83" s="9"/>
      <c r="C83" s="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s="14" customFormat="1" ht="15">
      <c r="A84" s="9"/>
      <c r="B84" s="9"/>
      <c r="C84" s="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14" customFormat="1" ht="15">
      <c r="A85" s="9"/>
      <c r="B85" s="9"/>
      <c r="C85" s="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s="14" customFormat="1" ht="15">
      <c r="A86" s="9"/>
      <c r="B86" s="9"/>
      <c r="C86" s="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s="14" customFormat="1" ht="15">
      <c r="A87" s="9"/>
      <c r="B87" s="9"/>
      <c r="C87" s="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s="14" customFormat="1" ht="15">
      <c r="A88" s="9"/>
      <c r="B88" s="9"/>
      <c r="C88" s="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s="14" customFormat="1" ht="15" customHeight="1">
      <c r="A89" s="9"/>
      <c r="B89" s="9"/>
      <c r="C89" s="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s="14" customFormat="1" ht="15" customHeight="1">
      <c r="A90" s="9"/>
      <c r="B90" s="9"/>
      <c r="C90" s="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s="14" customFormat="1" ht="15" customHeight="1">
      <c r="A91" s="10"/>
      <c r="B91" s="9"/>
      <c r="C91" s="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4" customFormat="1" ht="15" customHeight="1">
      <c r="A92" s="10"/>
      <c r="B92" s="9"/>
      <c r="C92" s="9"/>
      <c r="D92" s="16"/>
      <c r="E92" s="13"/>
      <c r="F92" s="13"/>
      <c r="G92" s="13"/>
      <c r="H92" s="13"/>
      <c r="I92" s="13"/>
      <c r="J92" s="17"/>
      <c r="K92" s="13"/>
      <c r="L92" s="13"/>
      <c r="M92" s="13"/>
      <c r="N92" s="13"/>
      <c r="O92" s="13"/>
      <c r="P92" s="13"/>
    </row>
    <row r="93" spans="1:16" s="14" customFormat="1" ht="15" customHeight="1">
      <c r="A93" s="9"/>
      <c r="B93" s="9"/>
      <c r="C93" s="1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s="14" customFormat="1" ht="15" customHeight="1">
      <c r="A94" s="9"/>
      <c r="B94" s="9"/>
      <c r="C94" s="10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14" customFormat="1" ht="15" customHeight="1">
      <c r="A95" s="9"/>
      <c r="B95" s="9"/>
      <c r="C95" s="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14" customFormat="1" ht="15" customHeight="1">
      <c r="A96" s="9"/>
      <c r="B96" s="9"/>
      <c r="C96" s="1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14" customFormat="1" ht="15" customHeight="1">
      <c r="A97" s="9"/>
      <c r="B97" s="9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s="14" customFormat="1" ht="13.5">
      <c r="A98" s="9"/>
      <c r="B98" s="9"/>
      <c r="C98" s="10"/>
      <c r="H98" s="11"/>
      <c r="I98" s="11"/>
      <c r="J98" s="11"/>
      <c r="K98" s="11"/>
      <c r="L98" s="11"/>
      <c r="M98" s="11"/>
      <c r="N98" s="11"/>
      <c r="O98" s="11"/>
      <c r="P98" s="11"/>
    </row>
    <row r="99" ht="13.5">
      <c r="C99" s="10"/>
    </row>
    <row r="100" ht="12.75">
      <c r="C100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2012-09-25T12:16:59Z</cp:lastPrinted>
  <dcterms:created xsi:type="dcterms:W3CDTF">2004-08-05T10:09:02Z</dcterms:created>
  <dcterms:modified xsi:type="dcterms:W3CDTF">2012-10-03T11:15:31Z</dcterms:modified>
  <cp:category/>
  <cp:version/>
  <cp:contentType/>
  <cp:contentStatus/>
</cp:coreProperties>
</file>