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ЕССИЯ " sheetId="1" r:id="rId1"/>
    <sheet name="Лист1" sheetId="2" r:id="rId2"/>
    <sheet name="Лист1 (2)" sheetId="3" r:id="rId3"/>
  </sheets>
  <definedNames/>
  <calcPr fullCalcOnLoad="1"/>
</workbook>
</file>

<file path=xl/sharedStrings.xml><?xml version="1.0" encoding="utf-8"?>
<sst xmlns="http://schemas.openxmlformats.org/spreadsheetml/2006/main" count="239" uniqueCount="127">
  <si>
    <t>до рішення міської ради</t>
  </si>
  <si>
    <t>КЕКВ</t>
  </si>
  <si>
    <t>Найменування видатків</t>
  </si>
  <si>
    <t>усього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</si>
  <si>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</si>
  <si>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</si>
  <si>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</si>
  <si>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</si>
  <si>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</si>
  <si>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</si>
  <si>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</si>
  <si>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</si>
  <si>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</si>
  <si>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</si>
  <si>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</si>
  <si>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</si>
  <si>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</si>
  <si>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Збільшити</t>
  </si>
  <si>
    <t>КОД</t>
  </si>
  <si>
    <t>Секретар ради</t>
  </si>
  <si>
    <t>грн</t>
  </si>
  <si>
    <t xml:space="preserve">С.В.Бондаренко </t>
  </si>
  <si>
    <t>Додаток 1</t>
  </si>
  <si>
    <t xml:space="preserve">                                  Зміни, внесені до розподілу видатків міського бюджету   </t>
  </si>
  <si>
    <t>Поточний ремонт обладнання, інвентарю та будівель, технічне обслуговування обладнання</t>
  </si>
  <si>
    <t>Видатки - загальний фонд</t>
  </si>
  <si>
    <t>Видатки- спеціальний фонд</t>
  </si>
  <si>
    <t>Капітальні вкладення</t>
  </si>
  <si>
    <t>Усього-спеціальний фонд</t>
  </si>
  <si>
    <t>Інша діяльність, у сфері охорони навколишнього природного середовища</t>
  </si>
  <si>
    <t>Оплата інших комунальних послуг</t>
  </si>
  <si>
    <t>О70101</t>
  </si>
  <si>
    <t>Дошкільні заклади  освіти(ДНЗ № 1)</t>
  </si>
  <si>
    <t>Надходження від  відчудження майна, яке належить АРК та майна, що належить органам місцевого самоврядування</t>
  </si>
  <si>
    <t>Інше будівництво</t>
  </si>
  <si>
    <t>Оплата інших послуг та інші видатки</t>
  </si>
  <si>
    <t>Усього загальний фонд</t>
  </si>
  <si>
    <t>Інші збори за забруднення навколишнього природного середовища до фонду охорони навколишнього природного середовища</t>
  </si>
  <si>
    <t>Ітого спеціальний фонд</t>
  </si>
  <si>
    <t>Доходи-загальний фонд</t>
  </si>
  <si>
    <t>Інша субвенція</t>
  </si>
  <si>
    <t>Доходи -спеціальний фонд</t>
  </si>
  <si>
    <t>Кошти одержані з загального фонду до бюджету розвитку(спеціальний фонд)</t>
  </si>
  <si>
    <t>Предмети, матеріали, обладнання та інвентарь</t>
  </si>
  <si>
    <t>О10116</t>
  </si>
  <si>
    <t>Органи місцевого самоврядування</t>
  </si>
  <si>
    <t>Заробітна плата</t>
  </si>
  <si>
    <t>Капітальні трансферти до бюджету розвитку</t>
  </si>
  <si>
    <t>Кошти, що передаються із загального фонду до бюджету розвитку(спец.фонд)</t>
  </si>
  <si>
    <t xml:space="preserve"> </t>
  </si>
  <si>
    <t>Інші видатки</t>
  </si>
  <si>
    <t>Оплата природного газа</t>
  </si>
  <si>
    <t>Оплата теплопостачання</t>
  </si>
  <si>
    <t xml:space="preserve">""  жовтня  2009 р. №58/2 </t>
  </si>
  <si>
    <t>Кап.ремонт жил.фонда</t>
  </si>
  <si>
    <t>Кап.ремонт інших об*ектів</t>
  </si>
  <si>
    <t>Оплата інших  послуг</t>
  </si>
  <si>
    <t>Відродження</t>
  </si>
  <si>
    <t>Оплата єлектроєнергии</t>
  </si>
  <si>
    <t>Благоустрій</t>
  </si>
  <si>
    <t>Субвенції поточні  трансферти</t>
  </si>
  <si>
    <t>Дошкільні заклади  освіти(ДНЗ № 6)</t>
  </si>
  <si>
    <t>Оплата зар.плати</t>
  </si>
  <si>
    <t>Нарахування на зар.плату</t>
  </si>
  <si>
    <t>Оплата водопостачання</t>
  </si>
  <si>
    <t>Фін.підтр.гром.організаціям</t>
  </si>
  <si>
    <t>"  "грудня 2009 р. № 60/1</t>
  </si>
  <si>
    <t>Предмети  та матеріали</t>
  </si>
  <si>
    <t>Оплата інших послуг</t>
  </si>
  <si>
    <t>Податок з доходів фізичних осіб від інших видів діяльності</t>
  </si>
  <si>
    <t>Орендна плата з юридичних осіб</t>
  </si>
  <si>
    <t>Комунальний податок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</si>
  <si>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</si>
  <si>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</si>
  <si>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</si>
  <si>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Укараїни</t>
  </si>
  <si>
    <t>доходи  загальний  фонд</t>
  </si>
  <si>
    <t>Податок з доходів фізичних осіб - суб`єктів підприємницької діяльності і незалежної професійної діяльності</t>
  </si>
  <si>
    <t>Благоустрій  міста</t>
  </si>
  <si>
    <t>Культмассові  заходи</t>
  </si>
  <si>
    <t xml:space="preserve">  Радіомовлення</t>
  </si>
  <si>
    <t>Субсидія та поточні  трансферти  підприемства</t>
  </si>
  <si>
    <t>Видатки на проведення робіт з утримання доріг</t>
  </si>
  <si>
    <t>Нерозподілені видатки</t>
  </si>
  <si>
    <t>Резервний  фонд</t>
  </si>
  <si>
    <t>Т.Є.Лисиченко</t>
  </si>
  <si>
    <t>Оплата   послуг (крім комунальних)</t>
  </si>
  <si>
    <t>Фіксований податок на доходи фізичних осіб від підприємницької діяльності</t>
  </si>
  <si>
    <t>Земельний податок з фізичних осіб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</si>
  <si>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</si>
  <si>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</si>
  <si>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оптової  торгівлі, сплачена фізичними особами</t>
  </si>
  <si>
    <t>Плата за придбання торгового патенту на здійснення 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</si>
  <si>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 торговельно-виробничої діяльності (громадське харчування), сплачена юридичними особами</t>
  </si>
  <si>
    <t>Збір за право проведення місцевих аукціонів, конкурсного розпродажу і лотерей</t>
  </si>
  <si>
    <t>Фіксований сільскогосподарський податок , нарахований після 1 січня 2001 року</t>
  </si>
  <si>
    <t>Податок з власників наземних транспортних засобів та інших самоходних машин і механізмів(юридичних осіб)</t>
  </si>
  <si>
    <t>Податок з власників наземних транспортних засобів та інших самоходних машин і механізмів(з громадян)</t>
  </si>
  <si>
    <t>итого - спеціальний фонд</t>
  </si>
  <si>
    <t>Пресса</t>
  </si>
  <si>
    <t>Інші витрати</t>
  </si>
  <si>
    <t>Дошкільні заклади  освіти(КЗ "ДНЗ № 6")</t>
  </si>
  <si>
    <t>Дошкільні заклади  освіти(КЗ "ДНЗ № 1")</t>
  </si>
  <si>
    <t>Дотація ЖКГ(Попаснянське ЖКО)</t>
  </si>
  <si>
    <t>Дошкільні заклади  освіти(КЗ "ДНЗ № 7")</t>
  </si>
  <si>
    <t>Заробітня  плата</t>
  </si>
  <si>
    <t>Нарахування на заробітну  плату</t>
  </si>
  <si>
    <t>Оплата  теплопостачання</t>
  </si>
  <si>
    <t>Оплата  водопостачання  і водовідведення</t>
  </si>
  <si>
    <t>Придбання обладнання і предметів довгострокового користування</t>
  </si>
  <si>
    <t>Предмети, матеріали, обладнання  та інвентар, у т.ч. м*який інвентар та обмундирування</t>
  </si>
  <si>
    <t>Продукти  харчування</t>
  </si>
  <si>
    <t>Оплата послуг(крім комунальних)</t>
  </si>
  <si>
    <t>Видатки  на відрядження</t>
  </si>
  <si>
    <t>Оплата інших  комунальних послуг</t>
  </si>
  <si>
    <t>Оплата електроенергії</t>
  </si>
  <si>
    <t>Субсидіі та поточні  трансферти  підприємствам (установам,організаціям)</t>
  </si>
  <si>
    <t>Інші поточні трансферти населенню</t>
  </si>
  <si>
    <t>Капітальний ремонт інших об*єктів</t>
  </si>
  <si>
    <t>Видатки-спеціальний фонд</t>
  </si>
  <si>
    <t xml:space="preserve">  Органи місцевого самоврядування   всього</t>
  </si>
  <si>
    <t>Дошкільні заклади освіти  Всього</t>
  </si>
  <si>
    <t>у т.ч.</t>
  </si>
  <si>
    <t>Житлово-експлуатаційне господарство</t>
  </si>
  <si>
    <t>Медикаменти та перев*язувальні матеріали</t>
  </si>
  <si>
    <t>Інші соціальні видатки</t>
  </si>
  <si>
    <t>"17"грудня 2010 р. № 4/16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</si>
</sst>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vertical="justify"/>
    </xf>
    <xf numFmtId="0" fontId="1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6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5" xfId="0" applyFont="1" applyBorder="1" applyAlignment="1">
      <alignment vertical="justify"/>
    </xf>
    <xf numFmtId="1" fontId="8" fillId="0" borderId="12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1" fontId="0" fillId="0" borderId="12" xfId="0" applyNumberForma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8" fillId="0" borderId="10" xfId="0" applyFont="1" applyBorder="1" applyAlignment="1">
      <alignment vertical="justify"/>
    </xf>
    <xf numFmtId="0" fontId="11" fillId="0" borderId="1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14" fillId="0" borderId="15" xfId="0" applyFont="1" applyBorder="1" applyAlignment="1">
      <alignment vertical="justify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view="pageBreakPreview" zoomScale="75" zoomScaleNormal="75" zoomScaleSheetLayoutView="75" zoomScalePageLayoutView="0" workbookViewId="0" topLeftCell="A1">
      <pane xSplit="4" ySplit="6" topLeftCell="E9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92" sqref="C92"/>
    </sheetView>
  </sheetViews>
  <sheetFormatPr defaultColWidth="9.00390625" defaultRowHeight="12.75"/>
  <cols>
    <col min="1" max="1" width="12.375" style="0" customWidth="1"/>
    <col min="3" max="3" width="60.125" style="0" customWidth="1"/>
    <col min="4" max="4" width="11.625" style="0" customWidth="1"/>
    <col min="5" max="6" width="6.875" style="0" customWidth="1"/>
    <col min="7" max="7" width="9.00390625" style="0" customWidth="1"/>
    <col min="8" max="8" width="9.375" style="0" customWidth="1"/>
    <col min="9" max="9" width="9.75390625" style="0" customWidth="1"/>
    <col min="10" max="10" width="10.00390625" style="0" customWidth="1"/>
    <col min="11" max="11" width="9.375" style="0" customWidth="1"/>
    <col min="12" max="12" width="10.375" style="0" customWidth="1"/>
    <col min="13" max="14" width="9.00390625" style="0" customWidth="1"/>
    <col min="15" max="15" width="10.00390625" style="0" customWidth="1"/>
    <col min="16" max="16" width="12.875" style="0" customWidth="1"/>
  </cols>
  <sheetData>
    <row r="1" ht="17.25" customHeight="1">
      <c r="N1" t="s">
        <v>22</v>
      </c>
    </row>
    <row r="2" ht="12.75">
      <c r="N2" t="s">
        <v>0</v>
      </c>
    </row>
    <row r="3" ht="12.75">
      <c r="N3" t="s">
        <v>126</v>
      </c>
    </row>
    <row r="4" spans="3:16" ht="15.75">
      <c r="C4" s="1" t="s">
        <v>23</v>
      </c>
      <c r="D4" s="1"/>
      <c r="E4" s="1"/>
      <c r="F4" s="1"/>
      <c r="G4" s="1"/>
      <c r="H4" s="1"/>
      <c r="N4" t="s">
        <v>49</v>
      </c>
      <c r="P4" t="s">
        <v>20</v>
      </c>
    </row>
    <row r="5" spans="1:16" ht="15" customHeight="1">
      <c r="A5" s="5" t="s">
        <v>18</v>
      </c>
      <c r="B5" s="5" t="s">
        <v>1</v>
      </c>
      <c r="C5" s="6" t="s">
        <v>2</v>
      </c>
      <c r="D5" s="8" t="s">
        <v>17</v>
      </c>
      <c r="E5" s="55" t="s">
        <v>4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ht="15" customHeight="1">
      <c r="A6" s="4"/>
      <c r="B6" s="4"/>
      <c r="C6" s="7"/>
      <c r="D6" s="4" t="s">
        <v>3</v>
      </c>
      <c r="E6" s="3" t="s">
        <v>5</v>
      </c>
      <c r="F6" s="2" t="s">
        <v>6</v>
      </c>
      <c r="G6" s="2" t="s">
        <v>16</v>
      </c>
      <c r="H6" s="2" t="s">
        <v>7</v>
      </c>
      <c r="I6" s="2" t="s">
        <v>8</v>
      </c>
      <c r="J6" s="2" t="s">
        <v>9</v>
      </c>
      <c r="K6" s="2" t="s">
        <v>14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15</v>
      </c>
    </row>
    <row r="7" spans="1:16" ht="21.75" customHeight="1">
      <c r="A7" s="4"/>
      <c r="B7" s="4"/>
      <c r="C7" s="48" t="s">
        <v>76</v>
      </c>
      <c r="D7" s="4">
        <f>SUM(D8:D25)</f>
        <v>20000</v>
      </c>
      <c r="E7" s="4">
        <f aca="true" t="shared" si="0" ref="E7:O7">SUM(E8:E25)</f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>SUM(P8:P25)</f>
        <v>20000</v>
      </c>
    </row>
    <row r="8" spans="1:16" ht="27.75" customHeight="1">
      <c r="A8" s="4">
        <v>11010200</v>
      </c>
      <c r="B8" s="4"/>
      <c r="C8" s="38" t="s">
        <v>77</v>
      </c>
      <c r="D8" s="4">
        <f aca="true" t="shared" si="1" ref="D8:D74">E8+F8+G8+H8+I8+J8+K8+L8+M8+N8+O8+P8</f>
        <v>4960</v>
      </c>
      <c r="E8" s="3"/>
      <c r="F8" s="2"/>
      <c r="G8" s="2"/>
      <c r="H8" s="2"/>
      <c r="I8" s="2"/>
      <c r="J8" s="2"/>
      <c r="K8" s="2">
        <v>1660</v>
      </c>
      <c r="L8" s="2"/>
      <c r="M8" s="2"/>
      <c r="N8" s="2">
        <v>200</v>
      </c>
      <c r="O8" s="2"/>
      <c r="P8" s="2">
        <v>3100</v>
      </c>
    </row>
    <row r="9" spans="1:16" ht="29.25" customHeight="1">
      <c r="A9" s="4">
        <v>11010400</v>
      </c>
      <c r="B9" s="4"/>
      <c r="C9" s="38" t="s">
        <v>87</v>
      </c>
      <c r="D9" s="4">
        <f t="shared" si="1"/>
        <v>-500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>
        <v>-500</v>
      </c>
    </row>
    <row r="10" spans="1:16" ht="13.5" customHeight="1">
      <c r="A10" s="4">
        <v>11011100</v>
      </c>
      <c r="B10" s="4"/>
      <c r="C10" s="38" t="s">
        <v>69</v>
      </c>
      <c r="D10" s="4">
        <f t="shared" si="1"/>
        <v>-1600</v>
      </c>
      <c r="E10" s="3"/>
      <c r="F10" s="2"/>
      <c r="G10" s="2"/>
      <c r="H10" s="2"/>
      <c r="I10" s="2"/>
      <c r="J10" s="2"/>
      <c r="K10" s="2">
        <v>-1600</v>
      </c>
      <c r="L10" s="2"/>
      <c r="M10" s="2"/>
      <c r="N10" s="2"/>
      <c r="O10" s="2"/>
      <c r="P10" s="2"/>
    </row>
    <row r="11" spans="1:16" ht="15" customHeight="1">
      <c r="A11" s="4">
        <v>13050300</v>
      </c>
      <c r="B11" s="4"/>
      <c r="C11" s="38" t="s">
        <v>88</v>
      </c>
      <c r="D11" s="4">
        <f t="shared" si="1"/>
        <v>-2500</v>
      </c>
      <c r="E11" s="3"/>
      <c r="F11" s="2"/>
      <c r="G11" s="2"/>
      <c r="H11" s="2"/>
      <c r="I11" s="2"/>
      <c r="J11" s="2"/>
      <c r="K11" s="2"/>
      <c r="L11" s="2"/>
      <c r="M11" s="2"/>
      <c r="N11" s="2"/>
      <c r="O11" s="2">
        <v>-2500</v>
      </c>
      <c r="P11" s="2"/>
    </row>
    <row r="12" spans="1:16" ht="15" customHeight="1">
      <c r="A12" s="4">
        <v>13050500</v>
      </c>
      <c r="B12" s="4"/>
      <c r="C12" s="38" t="s">
        <v>70</v>
      </c>
      <c r="D12" s="4">
        <f t="shared" si="1"/>
        <v>2500</v>
      </c>
      <c r="E12" s="3"/>
      <c r="F12" s="2"/>
      <c r="G12" s="2"/>
      <c r="H12" s="2"/>
      <c r="I12" s="2"/>
      <c r="J12" s="2"/>
      <c r="K12" s="2"/>
      <c r="L12" s="2"/>
      <c r="M12" s="2"/>
      <c r="N12" s="2"/>
      <c r="O12" s="2">
        <v>2500</v>
      </c>
      <c r="P12" s="2"/>
    </row>
    <row r="13" spans="1:16" ht="24.75" customHeight="1">
      <c r="A13" s="4">
        <v>14070100</v>
      </c>
      <c r="B13" s="4"/>
      <c r="C13" s="38" t="s">
        <v>90</v>
      </c>
      <c r="D13" s="4">
        <f t="shared" si="1"/>
        <v>-3000</v>
      </c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v>-3000</v>
      </c>
    </row>
    <row r="14" spans="1:16" ht="24" customHeight="1">
      <c r="A14" s="4">
        <v>14070200</v>
      </c>
      <c r="B14" s="4"/>
      <c r="C14" s="38" t="s">
        <v>89</v>
      </c>
      <c r="D14" s="4">
        <f t="shared" si="1"/>
        <v>500</v>
      </c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500</v>
      </c>
    </row>
    <row r="15" spans="1:16" ht="30" customHeight="1">
      <c r="A15" s="4">
        <v>14070500</v>
      </c>
      <c r="B15" s="4"/>
      <c r="C15" s="38" t="s">
        <v>91</v>
      </c>
      <c r="D15" s="4">
        <f t="shared" si="1"/>
        <v>-1000</v>
      </c>
      <c r="E15" s="3"/>
      <c r="F15" s="2"/>
      <c r="G15" s="2"/>
      <c r="H15" s="2"/>
      <c r="I15" s="2"/>
      <c r="J15" s="2"/>
      <c r="K15" s="2"/>
      <c r="L15" s="2"/>
      <c r="M15" s="2"/>
      <c r="N15" s="2">
        <v>-200</v>
      </c>
      <c r="O15" s="2">
        <v>-400</v>
      </c>
      <c r="P15" s="2">
        <v>-400</v>
      </c>
    </row>
    <row r="16" spans="1:16" ht="36" customHeight="1">
      <c r="A16" s="4">
        <v>14070600</v>
      </c>
      <c r="B16" s="4"/>
      <c r="C16" s="38" t="s">
        <v>92</v>
      </c>
      <c r="D16" s="4">
        <f t="shared" si="1"/>
        <v>500</v>
      </c>
      <c r="E16" s="3"/>
      <c r="F16" s="2"/>
      <c r="G16" s="2"/>
      <c r="H16" s="2"/>
      <c r="I16" s="2"/>
      <c r="J16" s="2"/>
      <c r="K16" s="2"/>
      <c r="L16" s="2"/>
      <c r="M16" s="2"/>
      <c r="N16" s="2">
        <v>200</v>
      </c>
      <c r="O16" s="2">
        <v>300</v>
      </c>
      <c r="P16" s="2"/>
    </row>
    <row r="17" spans="1:16" ht="36" customHeight="1">
      <c r="A17" s="4">
        <v>14070800</v>
      </c>
      <c r="B17" s="4"/>
      <c r="C17" s="38" t="s">
        <v>93</v>
      </c>
      <c r="D17" s="4">
        <f t="shared" si="1"/>
        <v>400</v>
      </c>
      <c r="E17" s="3"/>
      <c r="F17" s="2"/>
      <c r="G17" s="2"/>
      <c r="H17" s="2"/>
      <c r="I17" s="2"/>
      <c r="J17" s="2"/>
      <c r="K17" s="2"/>
      <c r="L17" s="2"/>
      <c r="M17" s="2"/>
      <c r="N17" s="2"/>
      <c r="O17" s="2">
        <v>100</v>
      </c>
      <c r="P17" s="2">
        <v>300</v>
      </c>
    </row>
    <row r="18" spans="1:16" ht="15" customHeight="1">
      <c r="A18" s="4">
        <v>16010200</v>
      </c>
      <c r="B18" s="4"/>
      <c r="C18" s="38" t="s">
        <v>71</v>
      </c>
      <c r="D18" s="4">
        <f t="shared" si="1"/>
        <v>-7000</v>
      </c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-7000</v>
      </c>
    </row>
    <row r="19" spans="1:16" ht="27" customHeight="1">
      <c r="A19" s="4">
        <v>16011300</v>
      </c>
      <c r="B19" s="4"/>
      <c r="C19" s="50" t="s">
        <v>94</v>
      </c>
      <c r="D19" s="4">
        <f t="shared" si="1"/>
        <v>7000</v>
      </c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7000</v>
      </c>
    </row>
    <row r="20" spans="1:16" ht="24" customHeight="1">
      <c r="A20" s="4">
        <v>16040100</v>
      </c>
      <c r="B20" s="4"/>
      <c r="C20" s="38" t="s">
        <v>95</v>
      </c>
      <c r="D20" s="4">
        <f t="shared" si="1"/>
        <v>-260</v>
      </c>
      <c r="E20" s="3"/>
      <c r="F20" s="2"/>
      <c r="G20" s="2"/>
      <c r="H20" s="2"/>
      <c r="I20" s="2"/>
      <c r="J20" s="2"/>
      <c r="K20" s="2">
        <v>-60</v>
      </c>
      <c r="L20" s="2"/>
      <c r="M20" s="2"/>
      <c r="N20" s="2">
        <v>-200</v>
      </c>
      <c r="O20" s="2"/>
      <c r="P20" s="2"/>
    </row>
    <row r="21" spans="1:16" ht="24" customHeight="1">
      <c r="A21" s="4">
        <v>16050100</v>
      </c>
      <c r="B21" s="4"/>
      <c r="C21" s="38" t="s">
        <v>72</v>
      </c>
      <c r="D21" s="4">
        <f t="shared" si="1"/>
        <v>8000</v>
      </c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8000</v>
      </c>
    </row>
    <row r="22" spans="1:16" ht="15" customHeight="1">
      <c r="A22" s="4">
        <v>16050200</v>
      </c>
      <c r="B22" s="4"/>
      <c r="C22" s="38" t="s">
        <v>73</v>
      </c>
      <c r="D22" s="4">
        <f t="shared" si="1"/>
        <v>-8000</v>
      </c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-8000</v>
      </c>
    </row>
    <row r="23" spans="1:16" ht="42" customHeight="1">
      <c r="A23" s="4">
        <v>22090100</v>
      </c>
      <c r="B23" s="4"/>
      <c r="C23" s="38" t="s">
        <v>74</v>
      </c>
      <c r="D23" s="4">
        <f t="shared" si="1"/>
        <v>-2000</v>
      </c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-2000</v>
      </c>
    </row>
    <row r="24" spans="1:16" ht="40.5" customHeight="1">
      <c r="A24" s="4">
        <v>22090400</v>
      </c>
      <c r="B24" s="4"/>
      <c r="C24" s="38" t="s">
        <v>75</v>
      </c>
      <c r="D24" s="4">
        <f t="shared" si="1"/>
        <v>2000</v>
      </c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v>2000</v>
      </c>
    </row>
    <row r="25" spans="1:16" ht="15.75" customHeight="1">
      <c r="A25" s="4">
        <v>41035000</v>
      </c>
      <c r="B25" s="4"/>
      <c r="C25" s="38" t="s">
        <v>40</v>
      </c>
      <c r="D25" s="4">
        <f t="shared" si="1"/>
        <v>20000</v>
      </c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20000</v>
      </c>
    </row>
    <row r="26" spans="1:16" ht="21.75" customHeight="1">
      <c r="A26" s="4"/>
      <c r="B26" s="4"/>
      <c r="C26" s="49" t="s">
        <v>41</v>
      </c>
      <c r="D26" s="4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9.25" customHeight="1">
      <c r="A27" s="4">
        <v>12020100</v>
      </c>
      <c r="B27" s="4"/>
      <c r="C27" s="38" t="s">
        <v>96</v>
      </c>
      <c r="D27" s="4">
        <f t="shared" si="1"/>
        <v>1262</v>
      </c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1262</v>
      </c>
    </row>
    <row r="28" spans="1:16" ht="33.75" customHeight="1">
      <c r="A28" s="4">
        <v>12020200</v>
      </c>
      <c r="B28" s="4"/>
      <c r="C28" s="38" t="s">
        <v>97</v>
      </c>
      <c r="D28" s="4">
        <f t="shared" si="1"/>
        <v>36214</v>
      </c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v>36214</v>
      </c>
    </row>
    <row r="29" spans="1:16" ht="15" customHeight="1">
      <c r="A29" s="4"/>
      <c r="B29" s="4"/>
      <c r="C29" s="7" t="s">
        <v>98</v>
      </c>
      <c r="D29" s="4">
        <f aca="true" t="shared" si="2" ref="D29:O29">D27+D28</f>
        <v>37476</v>
      </c>
      <c r="E29" s="4">
        <f t="shared" si="2"/>
        <v>0</v>
      </c>
      <c r="F29" s="4">
        <f t="shared" si="2"/>
        <v>0</v>
      </c>
      <c r="G29" s="4">
        <f t="shared" si="2"/>
        <v>0</v>
      </c>
      <c r="H29" s="4">
        <f t="shared" si="2"/>
        <v>0</v>
      </c>
      <c r="I29" s="4">
        <f t="shared" si="2"/>
        <v>0</v>
      </c>
      <c r="J29" s="4">
        <f t="shared" si="2"/>
        <v>0</v>
      </c>
      <c r="K29" s="4">
        <f t="shared" si="2"/>
        <v>0</v>
      </c>
      <c r="L29" s="4">
        <f t="shared" si="2"/>
        <v>0</v>
      </c>
      <c r="M29" s="4">
        <f t="shared" si="2"/>
        <v>0</v>
      </c>
      <c r="N29" s="4">
        <f t="shared" si="2"/>
        <v>0</v>
      </c>
      <c r="O29" s="4">
        <f t="shared" si="2"/>
        <v>0</v>
      </c>
      <c r="P29" s="4">
        <f>P27+P28</f>
        <v>37476</v>
      </c>
    </row>
    <row r="30" spans="1:16" ht="18.75" customHeight="1">
      <c r="A30" s="10"/>
      <c r="B30" s="10"/>
      <c r="C30" s="24" t="s">
        <v>25</v>
      </c>
      <c r="D30" s="54">
        <f>D31+D37+D78+D80+D82+D86+D89+D91+D93+D96+D98+D76</f>
        <v>20000</v>
      </c>
      <c r="E30" s="54">
        <f>E31+E37+E78+E80+E82+E86+E89+E91+E93+E96+E98+E76</f>
        <v>0</v>
      </c>
      <c r="F30" s="54">
        <f aca="true" t="shared" si="3" ref="F30:P30">F31+F37+F78+F80+F82+F86+F89+F91+F93+F96+F98+F76</f>
        <v>0</v>
      </c>
      <c r="G30" s="54">
        <f t="shared" si="3"/>
        <v>0</v>
      </c>
      <c r="H30" s="54">
        <f t="shared" si="3"/>
        <v>0</v>
      </c>
      <c r="I30" s="54">
        <f t="shared" si="3"/>
        <v>0</v>
      </c>
      <c r="J30" s="54">
        <f t="shared" si="3"/>
        <v>0</v>
      </c>
      <c r="K30" s="54">
        <f t="shared" si="3"/>
        <v>0</v>
      </c>
      <c r="L30" s="54">
        <f t="shared" si="3"/>
        <v>0</v>
      </c>
      <c r="M30" s="54">
        <f t="shared" si="3"/>
        <v>0</v>
      </c>
      <c r="N30" s="54">
        <f t="shared" si="3"/>
        <v>0</v>
      </c>
      <c r="O30" s="54">
        <f t="shared" si="3"/>
        <v>0</v>
      </c>
      <c r="P30" s="54">
        <f t="shared" si="3"/>
        <v>20000</v>
      </c>
    </row>
    <row r="31" spans="1:16" ht="20.25" customHeight="1">
      <c r="A31" s="10">
        <v>10116</v>
      </c>
      <c r="B31" s="10"/>
      <c r="C31" s="24" t="s">
        <v>120</v>
      </c>
      <c r="D31" s="41">
        <f>D32+D33+D34+D35+D36</f>
        <v>-156144</v>
      </c>
      <c r="E31" s="41">
        <f>E32+E33+E34+E35+E36</f>
        <v>0</v>
      </c>
      <c r="F31" s="41">
        <f aca="true" t="shared" si="4" ref="F31:P31">F32+F33+F34+F35+F36</f>
        <v>0</v>
      </c>
      <c r="G31" s="41">
        <f t="shared" si="4"/>
        <v>0</v>
      </c>
      <c r="H31" s="41">
        <f t="shared" si="4"/>
        <v>0</v>
      </c>
      <c r="I31" s="41">
        <f t="shared" si="4"/>
        <v>0</v>
      </c>
      <c r="J31" s="41">
        <f t="shared" si="4"/>
        <v>0</v>
      </c>
      <c r="K31" s="41">
        <f t="shared" si="4"/>
        <v>0</v>
      </c>
      <c r="L31" s="41">
        <f t="shared" si="4"/>
        <v>0</v>
      </c>
      <c r="M31" s="41">
        <f t="shared" si="4"/>
        <v>0</v>
      </c>
      <c r="N31" s="41">
        <f t="shared" si="4"/>
        <v>0</v>
      </c>
      <c r="O31" s="41">
        <f t="shared" si="4"/>
        <v>0</v>
      </c>
      <c r="P31" s="41">
        <f t="shared" si="4"/>
        <v>-156144</v>
      </c>
    </row>
    <row r="32" spans="1:16" ht="20.25" customHeight="1">
      <c r="A32" s="2"/>
      <c r="B32" s="10">
        <v>1111</v>
      </c>
      <c r="C32" s="26" t="s">
        <v>105</v>
      </c>
      <c r="D32" s="52">
        <f t="shared" si="1"/>
        <v>-134000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>
        <v>-134000</v>
      </c>
    </row>
    <row r="33" spans="1:16" ht="20.25" customHeight="1">
      <c r="A33" s="2"/>
      <c r="B33" s="10">
        <v>1120</v>
      </c>
      <c r="C33" s="26" t="s">
        <v>106</v>
      </c>
      <c r="D33" s="52">
        <f t="shared" si="1"/>
        <v>-24644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>
        <v>-24644</v>
      </c>
    </row>
    <row r="34" spans="1:16" ht="20.25" customHeight="1">
      <c r="A34" s="2"/>
      <c r="B34" s="10">
        <v>1161</v>
      </c>
      <c r="C34" s="26" t="s">
        <v>107</v>
      </c>
      <c r="D34" s="52">
        <f t="shared" si="1"/>
        <v>-12000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v>-12000</v>
      </c>
    </row>
    <row r="35" spans="1:16" ht="20.25" customHeight="1">
      <c r="A35" s="2"/>
      <c r="B35" s="10">
        <v>1162</v>
      </c>
      <c r="C35" s="26" t="s">
        <v>108</v>
      </c>
      <c r="D35" s="52">
        <f t="shared" si="1"/>
        <v>1000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>
        <v>1000</v>
      </c>
    </row>
    <row r="36" spans="1:16" ht="29.25" customHeight="1">
      <c r="A36" s="2"/>
      <c r="B36" s="10">
        <v>2110</v>
      </c>
      <c r="C36" s="26" t="s">
        <v>109</v>
      </c>
      <c r="D36" s="52">
        <f t="shared" si="1"/>
        <v>13500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>
        <v>13500</v>
      </c>
    </row>
    <row r="37" spans="1:16" ht="20.25" customHeight="1">
      <c r="A37" s="11">
        <v>70101</v>
      </c>
      <c r="B37" s="10"/>
      <c r="C37" s="24" t="s">
        <v>121</v>
      </c>
      <c r="D37" s="53">
        <f>SUM(D38:D49)</f>
        <v>0</v>
      </c>
      <c r="E37" s="53">
        <f>SUM(E38:E49)</f>
        <v>0</v>
      </c>
      <c r="F37" s="53">
        <f aca="true" t="shared" si="5" ref="F37:P37">SUM(F38:F49)</f>
        <v>0</v>
      </c>
      <c r="G37" s="53">
        <f t="shared" si="5"/>
        <v>0</v>
      </c>
      <c r="H37" s="53">
        <f t="shared" si="5"/>
        <v>0</v>
      </c>
      <c r="I37" s="53">
        <f t="shared" si="5"/>
        <v>0</v>
      </c>
      <c r="J37" s="53">
        <f t="shared" si="5"/>
        <v>0</v>
      </c>
      <c r="K37" s="53">
        <f t="shared" si="5"/>
        <v>0</v>
      </c>
      <c r="L37" s="53">
        <f t="shared" si="5"/>
        <v>0</v>
      </c>
      <c r="M37" s="53">
        <f t="shared" si="5"/>
        <v>0</v>
      </c>
      <c r="N37" s="53">
        <f t="shared" si="5"/>
        <v>0</v>
      </c>
      <c r="O37" s="53">
        <f t="shared" si="5"/>
        <v>0</v>
      </c>
      <c r="P37" s="53">
        <f t="shared" si="5"/>
        <v>0</v>
      </c>
    </row>
    <row r="38" spans="1:16" ht="16.5" customHeight="1">
      <c r="A38" s="11"/>
      <c r="B38" s="10">
        <v>1111</v>
      </c>
      <c r="C38" s="26" t="s">
        <v>105</v>
      </c>
      <c r="D38" s="52">
        <f t="shared" si="1"/>
        <v>5000</v>
      </c>
      <c r="E38" s="15">
        <f>E70</f>
        <v>0</v>
      </c>
      <c r="F38" s="15">
        <f aca="true" t="shared" si="6" ref="F38:P38">F70</f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5">
        <f t="shared" si="6"/>
        <v>0</v>
      </c>
      <c r="P38" s="15">
        <f t="shared" si="6"/>
        <v>5000</v>
      </c>
    </row>
    <row r="39" spans="1:16" ht="17.25" customHeight="1">
      <c r="A39" s="10"/>
      <c r="B39" s="10">
        <v>1120</v>
      </c>
      <c r="C39" s="26" t="s">
        <v>106</v>
      </c>
      <c r="D39" s="52">
        <f t="shared" si="1"/>
        <v>-2000</v>
      </c>
      <c r="E39" s="15">
        <f>E61+E71</f>
        <v>0</v>
      </c>
      <c r="F39" s="15">
        <f aca="true" t="shared" si="7" ref="F39:P39">F61+F71</f>
        <v>0</v>
      </c>
      <c r="G39" s="15">
        <f t="shared" si="7"/>
        <v>0</v>
      </c>
      <c r="H39" s="15">
        <f t="shared" si="7"/>
        <v>0</v>
      </c>
      <c r="I39" s="15">
        <f t="shared" si="7"/>
        <v>0</v>
      </c>
      <c r="J39" s="15">
        <f t="shared" si="7"/>
        <v>0</v>
      </c>
      <c r="K39" s="15">
        <f t="shared" si="7"/>
        <v>0</v>
      </c>
      <c r="L39" s="15">
        <f t="shared" si="7"/>
        <v>0</v>
      </c>
      <c r="M39" s="15">
        <f t="shared" si="7"/>
        <v>0</v>
      </c>
      <c r="N39" s="15">
        <f t="shared" si="7"/>
        <v>0</v>
      </c>
      <c r="O39" s="15">
        <f t="shared" si="7"/>
        <v>0</v>
      </c>
      <c r="P39" s="15">
        <f t="shared" si="7"/>
        <v>-2000</v>
      </c>
    </row>
    <row r="40" spans="1:16" ht="27.75" customHeight="1">
      <c r="A40" s="10"/>
      <c r="B40" s="10">
        <v>1131</v>
      </c>
      <c r="C40" s="26" t="s">
        <v>110</v>
      </c>
      <c r="D40" s="52">
        <f t="shared" si="1"/>
        <v>39500</v>
      </c>
      <c r="E40" s="15">
        <f>E51+E62+E72</f>
        <v>0</v>
      </c>
      <c r="F40" s="15">
        <f aca="true" t="shared" si="8" ref="F40:P40">F51+F62+F72</f>
        <v>0</v>
      </c>
      <c r="G40" s="15">
        <f t="shared" si="8"/>
        <v>0</v>
      </c>
      <c r="H40" s="15">
        <f t="shared" si="8"/>
        <v>0</v>
      </c>
      <c r="I40" s="15">
        <f t="shared" si="8"/>
        <v>0</v>
      </c>
      <c r="J40" s="15">
        <f t="shared" si="8"/>
        <v>0</v>
      </c>
      <c r="K40" s="15">
        <f t="shared" si="8"/>
        <v>0</v>
      </c>
      <c r="L40" s="15">
        <f t="shared" si="8"/>
        <v>4800</v>
      </c>
      <c r="M40" s="15">
        <f t="shared" si="8"/>
        <v>300</v>
      </c>
      <c r="N40" s="15">
        <f t="shared" si="8"/>
        <v>2300</v>
      </c>
      <c r="O40" s="15">
        <f t="shared" si="8"/>
        <v>6400</v>
      </c>
      <c r="P40" s="15">
        <f t="shared" si="8"/>
        <v>25700</v>
      </c>
    </row>
    <row r="41" spans="1:16" ht="18" customHeight="1">
      <c r="A41" s="10"/>
      <c r="B41" s="10">
        <v>1132</v>
      </c>
      <c r="C41" s="26" t="s">
        <v>124</v>
      </c>
      <c r="D41" s="52">
        <f t="shared" si="1"/>
        <v>1000</v>
      </c>
      <c r="E41" s="15">
        <f>E52</f>
        <v>0</v>
      </c>
      <c r="F41" s="15">
        <f aca="true" t="shared" si="9" ref="F41:P41">F52</f>
        <v>0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9"/>
        <v>0</v>
      </c>
      <c r="O41" s="15">
        <f t="shared" si="9"/>
        <v>0</v>
      </c>
      <c r="P41" s="15">
        <f t="shared" si="9"/>
        <v>1000</v>
      </c>
    </row>
    <row r="42" spans="1:16" ht="17.25" customHeight="1">
      <c r="A42" s="10"/>
      <c r="B42" s="10">
        <v>1133</v>
      </c>
      <c r="C42" s="26" t="s">
        <v>111</v>
      </c>
      <c r="D42" s="52">
        <f t="shared" si="1"/>
        <v>22500</v>
      </c>
      <c r="E42" s="15">
        <f>E53+E63</f>
        <v>0</v>
      </c>
      <c r="F42" s="15">
        <f aca="true" t="shared" si="10" ref="F42:P42">F53+F63</f>
        <v>0</v>
      </c>
      <c r="G42" s="15">
        <f t="shared" si="10"/>
        <v>0</v>
      </c>
      <c r="H42" s="15">
        <f t="shared" si="10"/>
        <v>0</v>
      </c>
      <c r="I42" s="15">
        <f t="shared" si="10"/>
        <v>60</v>
      </c>
      <c r="J42" s="15">
        <f t="shared" si="10"/>
        <v>300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10"/>
        <v>0</v>
      </c>
      <c r="O42" s="15">
        <f t="shared" si="10"/>
        <v>7000</v>
      </c>
      <c r="P42" s="15">
        <f t="shared" si="10"/>
        <v>15140</v>
      </c>
    </row>
    <row r="43" spans="1:16" ht="15" customHeight="1">
      <c r="A43" s="10"/>
      <c r="B43" s="10">
        <v>1134</v>
      </c>
      <c r="C43" s="26" t="s">
        <v>112</v>
      </c>
      <c r="D43" s="52">
        <f t="shared" si="1"/>
        <v>-2300</v>
      </c>
      <c r="E43" s="15">
        <f>E54+E64+E73</f>
        <v>0</v>
      </c>
      <c r="F43" s="15">
        <f aca="true" t="shared" si="11" ref="F43:P43">F54+F64+F73</f>
        <v>0</v>
      </c>
      <c r="G43" s="15">
        <f t="shared" si="11"/>
        <v>0</v>
      </c>
      <c r="H43" s="15">
        <f t="shared" si="11"/>
        <v>0</v>
      </c>
      <c r="I43" s="15">
        <f t="shared" si="11"/>
        <v>0</v>
      </c>
      <c r="J43" s="15">
        <f t="shared" si="11"/>
        <v>0</v>
      </c>
      <c r="K43" s="15">
        <f t="shared" si="11"/>
        <v>0</v>
      </c>
      <c r="L43" s="15">
        <f t="shared" si="11"/>
        <v>-4500</v>
      </c>
      <c r="M43" s="15">
        <f t="shared" si="11"/>
        <v>0</v>
      </c>
      <c r="N43" s="15">
        <f t="shared" si="11"/>
        <v>0</v>
      </c>
      <c r="O43" s="15">
        <f t="shared" si="11"/>
        <v>0</v>
      </c>
      <c r="P43" s="15">
        <f t="shared" si="11"/>
        <v>2200</v>
      </c>
    </row>
    <row r="44" spans="1:16" ht="17.25" customHeight="1">
      <c r="A44" s="10"/>
      <c r="B44" s="10">
        <v>1140</v>
      </c>
      <c r="C44" s="26" t="s">
        <v>113</v>
      </c>
      <c r="D44" s="52">
        <f t="shared" si="1"/>
        <v>-1500</v>
      </c>
      <c r="E44" s="15">
        <f>E65</f>
        <v>0</v>
      </c>
      <c r="F44" s="15">
        <f aca="true" t="shared" si="12" ref="F44:P44">F65</f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-300</v>
      </c>
      <c r="M44" s="15">
        <f t="shared" si="12"/>
        <v>-300</v>
      </c>
      <c r="N44" s="15">
        <f t="shared" si="12"/>
        <v>-300</v>
      </c>
      <c r="O44" s="15">
        <f t="shared" si="12"/>
        <v>-300</v>
      </c>
      <c r="P44" s="15">
        <f t="shared" si="12"/>
        <v>-300</v>
      </c>
    </row>
    <row r="45" spans="1:16" ht="17.25" customHeight="1">
      <c r="A45" s="10"/>
      <c r="B45" s="10">
        <v>1161</v>
      </c>
      <c r="C45" s="26" t="s">
        <v>107</v>
      </c>
      <c r="D45" s="52">
        <f t="shared" si="1"/>
        <v>-46700</v>
      </c>
      <c r="E45" s="15">
        <f aca="true" t="shared" si="13" ref="E45:O45">E66+E74+E55</f>
        <v>0</v>
      </c>
      <c r="F45" s="15">
        <f t="shared" si="13"/>
        <v>0</v>
      </c>
      <c r="G45" s="15">
        <f t="shared" si="13"/>
        <v>0</v>
      </c>
      <c r="H45" s="15">
        <f t="shared" si="13"/>
        <v>0</v>
      </c>
      <c r="I45" s="15">
        <f t="shared" si="13"/>
        <v>0</v>
      </c>
      <c r="J45" s="15">
        <f t="shared" si="13"/>
        <v>0</v>
      </c>
      <c r="K45" s="15">
        <f t="shared" si="13"/>
        <v>0</v>
      </c>
      <c r="L45" s="15">
        <f t="shared" si="13"/>
        <v>0</v>
      </c>
      <c r="M45" s="15">
        <f t="shared" si="13"/>
        <v>0</v>
      </c>
      <c r="N45" s="15">
        <f t="shared" si="13"/>
        <v>0</v>
      </c>
      <c r="O45" s="15">
        <f t="shared" si="13"/>
        <v>-10000</v>
      </c>
      <c r="P45" s="15">
        <f>P66+P74+P55</f>
        <v>-36700</v>
      </c>
    </row>
    <row r="46" spans="1:16" ht="19.5" customHeight="1">
      <c r="A46" s="10"/>
      <c r="B46" s="10">
        <v>1162</v>
      </c>
      <c r="C46" s="26" t="s">
        <v>108</v>
      </c>
      <c r="D46" s="52">
        <f t="shared" si="1"/>
        <v>-6500</v>
      </c>
      <c r="E46" s="15">
        <f>E56+E67</f>
        <v>0</v>
      </c>
      <c r="F46" s="15">
        <f aca="true" t="shared" si="14" ref="F46:P46">F56+F67</f>
        <v>0</v>
      </c>
      <c r="G46" s="15">
        <f t="shared" si="14"/>
        <v>0</v>
      </c>
      <c r="H46" s="15">
        <f t="shared" si="14"/>
        <v>0</v>
      </c>
      <c r="I46" s="15">
        <f t="shared" si="14"/>
        <v>0</v>
      </c>
      <c r="J46" s="15">
        <f t="shared" si="14"/>
        <v>0</v>
      </c>
      <c r="K46" s="15">
        <f t="shared" si="14"/>
        <v>0</v>
      </c>
      <c r="L46" s="15">
        <f t="shared" si="14"/>
        <v>0</v>
      </c>
      <c r="M46" s="15">
        <f t="shared" si="14"/>
        <v>0</v>
      </c>
      <c r="N46" s="15">
        <f t="shared" si="14"/>
        <v>0</v>
      </c>
      <c r="O46" s="15">
        <f t="shared" si="14"/>
        <v>0</v>
      </c>
      <c r="P46" s="15">
        <f t="shared" si="14"/>
        <v>-6500</v>
      </c>
    </row>
    <row r="47" spans="1:16" ht="20.25" customHeight="1">
      <c r="A47" s="10"/>
      <c r="B47" s="10">
        <v>1163</v>
      </c>
      <c r="C47" s="26" t="s">
        <v>115</v>
      </c>
      <c r="D47" s="52">
        <f t="shared" si="1"/>
        <v>-14000</v>
      </c>
      <c r="E47" s="15">
        <f>E57+E68</f>
        <v>0</v>
      </c>
      <c r="F47" s="15">
        <f aca="true" t="shared" si="15" ref="F47:P47">F57+F68</f>
        <v>0</v>
      </c>
      <c r="G47" s="15">
        <f t="shared" si="15"/>
        <v>0</v>
      </c>
      <c r="H47" s="15">
        <f t="shared" si="15"/>
        <v>0</v>
      </c>
      <c r="I47" s="15">
        <f t="shared" si="15"/>
        <v>0</v>
      </c>
      <c r="J47" s="15">
        <f t="shared" si="15"/>
        <v>0</v>
      </c>
      <c r="K47" s="15">
        <f t="shared" si="15"/>
        <v>0</v>
      </c>
      <c r="L47" s="15">
        <f t="shared" si="15"/>
        <v>0</v>
      </c>
      <c r="M47" s="15">
        <f t="shared" si="15"/>
        <v>0</v>
      </c>
      <c r="N47" s="15">
        <f t="shared" si="15"/>
        <v>-2000</v>
      </c>
      <c r="O47" s="15">
        <f t="shared" si="15"/>
        <v>-2000</v>
      </c>
      <c r="P47" s="15">
        <f t="shared" si="15"/>
        <v>-10000</v>
      </c>
    </row>
    <row r="48" spans="1:16" ht="20.25" customHeight="1">
      <c r="A48" s="10"/>
      <c r="B48" s="10">
        <v>1165</v>
      </c>
      <c r="C48" s="26" t="s">
        <v>114</v>
      </c>
      <c r="D48" s="52">
        <f t="shared" si="1"/>
        <v>-1500</v>
      </c>
      <c r="E48" s="15">
        <f>E58</f>
        <v>0</v>
      </c>
      <c r="F48" s="15">
        <f aca="true" t="shared" si="16" ref="F48:P48">F58</f>
        <v>0</v>
      </c>
      <c r="G48" s="15">
        <f t="shared" si="16"/>
        <v>0</v>
      </c>
      <c r="H48" s="15">
        <f t="shared" si="16"/>
        <v>0</v>
      </c>
      <c r="I48" s="15">
        <f t="shared" si="16"/>
        <v>-60</v>
      </c>
      <c r="J48" s="15">
        <f t="shared" si="16"/>
        <v>-300</v>
      </c>
      <c r="K48" s="15">
        <f t="shared" si="16"/>
        <v>0</v>
      </c>
      <c r="L48" s="15">
        <f t="shared" si="16"/>
        <v>0</v>
      </c>
      <c r="M48" s="15">
        <f t="shared" si="16"/>
        <v>0</v>
      </c>
      <c r="N48" s="15">
        <f t="shared" si="16"/>
        <v>0</v>
      </c>
      <c r="O48" s="15">
        <f t="shared" si="16"/>
        <v>0</v>
      </c>
      <c r="P48" s="15">
        <f t="shared" si="16"/>
        <v>-1140</v>
      </c>
    </row>
    <row r="49" spans="1:16" ht="32.25" customHeight="1">
      <c r="A49" s="10"/>
      <c r="B49" s="10">
        <v>2110</v>
      </c>
      <c r="C49" s="26" t="s">
        <v>109</v>
      </c>
      <c r="D49" s="52">
        <f t="shared" si="1"/>
        <v>6500</v>
      </c>
      <c r="E49" s="33">
        <f>E75+E59</f>
        <v>0</v>
      </c>
      <c r="F49" s="33">
        <f aca="true" t="shared" si="17" ref="F49:P49">F75+F59</f>
        <v>0</v>
      </c>
      <c r="G49" s="33">
        <f t="shared" si="17"/>
        <v>0</v>
      </c>
      <c r="H49" s="33">
        <f t="shared" si="17"/>
        <v>0</v>
      </c>
      <c r="I49" s="33">
        <f t="shared" si="17"/>
        <v>0</v>
      </c>
      <c r="J49" s="33">
        <f t="shared" si="17"/>
        <v>0</v>
      </c>
      <c r="K49" s="33">
        <f t="shared" si="17"/>
        <v>0</v>
      </c>
      <c r="L49" s="33">
        <f t="shared" si="17"/>
        <v>0</v>
      </c>
      <c r="M49" s="33">
        <f t="shared" si="17"/>
        <v>0</v>
      </c>
      <c r="N49" s="33">
        <f t="shared" si="17"/>
        <v>0</v>
      </c>
      <c r="O49" s="33">
        <f t="shared" si="17"/>
        <v>-1100</v>
      </c>
      <c r="P49" s="33">
        <f t="shared" si="17"/>
        <v>7600</v>
      </c>
    </row>
    <row r="50" spans="1:16" ht="20.25" customHeight="1">
      <c r="A50" s="28" t="s">
        <v>31</v>
      </c>
      <c r="B50" s="10" t="s">
        <v>122</v>
      </c>
      <c r="C50" s="25" t="s">
        <v>102</v>
      </c>
      <c r="D50" s="53">
        <f>SUM(D51:D58)</f>
        <v>-7600</v>
      </c>
      <c r="E50" s="53">
        <f>SUM(E51:E59)</f>
        <v>0</v>
      </c>
      <c r="F50" s="53">
        <f aca="true" t="shared" si="18" ref="F50:P50">SUM(F51:F59)</f>
        <v>0</v>
      </c>
      <c r="G50" s="53">
        <f t="shared" si="18"/>
        <v>0</v>
      </c>
      <c r="H50" s="53">
        <f t="shared" si="18"/>
        <v>0</v>
      </c>
      <c r="I50" s="53">
        <f t="shared" si="18"/>
        <v>0</v>
      </c>
      <c r="J50" s="53">
        <f t="shared" si="18"/>
        <v>0</v>
      </c>
      <c r="K50" s="53">
        <f t="shared" si="18"/>
        <v>0</v>
      </c>
      <c r="L50" s="53">
        <f t="shared" si="18"/>
        <v>0</v>
      </c>
      <c r="M50" s="53">
        <f t="shared" si="18"/>
        <v>0</v>
      </c>
      <c r="N50" s="53">
        <f t="shared" si="18"/>
        <v>0</v>
      </c>
      <c r="O50" s="53">
        <f t="shared" si="18"/>
        <v>0</v>
      </c>
      <c r="P50" s="53">
        <f t="shared" si="18"/>
        <v>0</v>
      </c>
    </row>
    <row r="51" spans="1:16" ht="29.25" customHeight="1">
      <c r="A51" s="28"/>
      <c r="B51" s="10">
        <v>1131</v>
      </c>
      <c r="C51" s="26" t="s">
        <v>110</v>
      </c>
      <c r="D51" s="52">
        <f t="shared" si="1"/>
        <v>4000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>
        <v>4000</v>
      </c>
    </row>
    <row r="52" spans="1:16" ht="15.75" customHeight="1">
      <c r="A52" s="28"/>
      <c r="B52" s="10">
        <v>1132</v>
      </c>
      <c r="C52" s="26" t="s">
        <v>124</v>
      </c>
      <c r="D52" s="52">
        <f t="shared" si="1"/>
        <v>1000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>
        <v>1000</v>
      </c>
    </row>
    <row r="53" spans="1:16" ht="18.75" customHeight="1">
      <c r="A53" s="10"/>
      <c r="B53" s="10">
        <v>1133</v>
      </c>
      <c r="C53" s="26" t="s">
        <v>111</v>
      </c>
      <c r="D53" s="52">
        <f t="shared" si="1"/>
        <v>15500</v>
      </c>
      <c r="E53" s="15"/>
      <c r="F53" s="15"/>
      <c r="G53" s="15"/>
      <c r="H53" s="15"/>
      <c r="I53" s="15">
        <v>60</v>
      </c>
      <c r="J53" s="15">
        <v>300</v>
      </c>
      <c r="K53" s="15"/>
      <c r="L53" s="15"/>
      <c r="M53" s="15"/>
      <c r="N53" s="15"/>
      <c r="O53" s="15"/>
      <c r="P53" s="15">
        <v>15140</v>
      </c>
    </row>
    <row r="54" spans="1:16" ht="18" customHeight="1">
      <c r="A54" s="10"/>
      <c r="B54" s="10">
        <v>1134</v>
      </c>
      <c r="C54" s="26" t="s">
        <v>112</v>
      </c>
      <c r="D54" s="52">
        <f t="shared" si="1"/>
        <v>1100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>
        <v>1100</v>
      </c>
    </row>
    <row r="55" spans="1:16" ht="18.75" customHeight="1">
      <c r="A55" s="10"/>
      <c r="B55" s="10">
        <v>1161</v>
      </c>
      <c r="C55" s="26" t="s">
        <v>107</v>
      </c>
      <c r="D55" s="52">
        <f t="shared" si="1"/>
        <v>-13700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>
        <v>-13700</v>
      </c>
    </row>
    <row r="56" spans="1:16" ht="19.5" customHeight="1">
      <c r="A56" s="10"/>
      <c r="B56" s="10">
        <v>1162</v>
      </c>
      <c r="C56" s="26" t="s">
        <v>108</v>
      </c>
      <c r="D56" s="52">
        <f t="shared" si="1"/>
        <v>-6000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>
        <v>-6000</v>
      </c>
    </row>
    <row r="57" spans="1:16" ht="18.75" customHeight="1">
      <c r="A57" s="10"/>
      <c r="B57" s="10">
        <v>1163</v>
      </c>
      <c r="C57" s="26" t="s">
        <v>115</v>
      </c>
      <c r="D57" s="52">
        <f t="shared" si="1"/>
        <v>-8000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>
        <v>-8000</v>
      </c>
    </row>
    <row r="58" spans="1:16" ht="19.5" customHeight="1">
      <c r="A58" s="10"/>
      <c r="B58" s="10">
        <v>1165</v>
      </c>
      <c r="C58" s="26" t="s">
        <v>114</v>
      </c>
      <c r="D58" s="52">
        <f t="shared" si="1"/>
        <v>-1500</v>
      </c>
      <c r="E58" s="15"/>
      <c r="F58" s="15"/>
      <c r="G58" s="15"/>
      <c r="H58" s="15"/>
      <c r="I58" s="15">
        <v>-60</v>
      </c>
      <c r="J58" s="15">
        <v>-300</v>
      </c>
      <c r="K58" s="15"/>
      <c r="L58" s="15"/>
      <c r="M58" s="15"/>
      <c r="N58" s="15"/>
      <c r="O58" s="15"/>
      <c r="P58" s="15">
        <v>-1140</v>
      </c>
    </row>
    <row r="59" spans="1:16" ht="31.5" customHeight="1">
      <c r="A59" s="10"/>
      <c r="B59" s="10">
        <v>2110</v>
      </c>
      <c r="C59" s="26" t="s">
        <v>109</v>
      </c>
      <c r="D59" s="52">
        <f t="shared" si="1"/>
        <v>7600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>
        <v>7600</v>
      </c>
    </row>
    <row r="60" spans="1:16" ht="21.75" customHeight="1">
      <c r="A60" s="28" t="s">
        <v>31</v>
      </c>
      <c r="B60" s="10"/>
      <c r="C60" s="25" t="s">
        <v>101</v>
      </c>
      <c r="D60" s="52">
        <f>SUM(D61:D68)</f>
        <v>0</v>
      </c>
      <c r="E60" s="52">
        <f aca="true" t="shared" si="19" ref="E60:P60">SUM(E61:E68)</f>
        <v>0</v>
      </c>
      <c r="F60" s="52">
        <f t="shared" si="19"/>
        <v>0</v>
      </c>
      <c r="G60" s="52">
        <f t="shared" si="19"/>
        <v>0</v>
      </c>
      <c r="H60" s="52">
        <f t="shared" si="19"/>
        <v>0</v>
      </c>
      <c r="I60" s="52">
        <f t="shared" si="19"/>
        <v>0</v>
      </c>
      <c r="J60" s="52">
        <f t="shared" si="19"/>
        <v>0</v>
      </c>
      <c r="K60" s="52">
        <f t="shared" si="19"/>
        <v>0</v>
      </c>
      <c r="L60" s="52">
        <f t="shared" si="19"/>
        <v>0</v>
      </c>
      <c r="M60" s="52">
        <f t="shared" si="19"/>
        <v>0</v>
      </c>
      <c r="N60" s="52">
        <f t="shared" si="19"/>
        <v>0</v>
      </c>
      <c r="O60" s="52">
        <f t="shared" si="19"/>
        <v>0</v>
      </c>
      <c r="P60" s="52">
        <f t="shared" si="19"/>
        <v>0</v>
      </c>
    </row>
    <row r="61" spans="1:16" ht="21.75" customHeight="1">
      <c r="A61" s="10"/>
      <c r="B61" s="10">
        <v>1120</v>
      </c>
      <c r="C61" s="26" t="s">
        <v>106</v>
      </c>
      <c r="D61" s="52">
        <f t="shared" si="1"/>
        <v>3000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>
        <v>3000</v>
      </c>
    </row>
    <row r="62" spans="1:16" ht="30.75" customHeight="1">
      <c r="A62" s="10"/>
      <c r="B62" s="10">
        <v>1131</v>
      </c>
      <c r="C62" s="26" t="s">
        <v>110</v>
      </c>
      <c r="D62" s="52">
        <f t="shared" si="1"/>
        <v>15500</v>
      </c>
      <c r="E62" s="15"/>
      <c r="F62" s="15"/>
      <c r="G62" s="15"/>
      <c r="H62" s="15"/>
      <c r="I62" s="15"/>
      <c r="J62" s="15"/>
      <c r="K62" s="15"/>
      <c r="L62" s="15">
        <v>4800</v>
      </c>
      <c r="M62" s="15">
        <v>300</v>
      </c>
      <c r="N62" s="15">
        <v>2300</v>
      </c>
      <c r="O62" s="15">
        <v>5300</v>
      </c>
      <c r="P62" s="15">
        <v>2800</v>
      </c>
    </row>
    <row r="63" spans="1:16" ht="18" customHeight="1">
      <c r="A63" s="10"/>
      <c r="B63" s="10">
        <v>1133</v>
      </c>
      <c r="C63" s="26" t="s">
        <v>111</v>
      </c>
      <c r="D63" s="52">
        <f t="shared" si="1"/>
        <v>7000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v>7000</v>
      </c>
      <c r="P63" s="15"/>
    </row>
    <row r="64" spans="1:16" ht="18" customHeight="1">
      <c r="A64" s="10"/>
      <c r="B64" s="10">
        <v>1134</v>
      </c>
      <c r="C64" s="26" t="s">
        <v>112</v>
      </c>
      <c r="D64" s="52">
        <f t="shared" si="1"/>
        <v>-4500</v>
      </c>
      <c r="E64" s="15"/>
      <c r="F64" s="15"/>
      <c r="G64" s="15"/>
      <c r="H64" s="15"/>
      <c r="I64" s="15"/>
      <c r="J64" s="15"/>
      <c r="K64" s="15"/>
      <c r="L64" s="15">
        <v>-4500</v>
      </c>
      <c r="M64" s="15"/>
      <c r="N64" s="15"/>
      <c r="O64" s="15"/>
      <c r="P64" s="15"/>
    </row>
    <row r="65" spans="1:16" ht="18" customHeight="1">
      <c r="A65" s="10"/>
      <c r="B65" s="10">
        <v>1140</v>
      </c>
      <c r="C65" s="26" t="s">
        <v>113</v>
      </c>
      <c r="D65" s="52">
        <f t="shared" si="1"/>
        <v>-1500</v>
      </c>
      <c r="E65" s="15"/>
      <c r="F65" s="15"/>
      <c r="G65" s="15"/>
      <c r="H65" s="15"/>
      <c r="I65" s="15"/>
      <c r="J65" s="15"/>
      <c r="K65" s="15"/>
      <c r="L65" s="15">
        <v>-300</v>
      </c>
      <c r="M65" s="15">
        <v>-300</v>
      </c>
      <c r="N65" s="15">
        <v>-300</v>
      </c>
      <c r="O65" s="15">
        <v>-300</v>
      </c>
      <c r="P65" s="15">
        <v>-300</v>
      </c>
    </row>
    <row r="66" spans="1:16" ht="18" customHeight="1">
      <c r="A66" s="10"/>
      <c r="B66" s="10">
        <v>1161</v>
      </c>
      <c r="C66" s="26" t="s">
        <v>107</v>
      </c>
      <c r="D66" s="52">
        <f t="shared" si="1"/>
        <v>-13000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>
        <v>-10000</v>
      </c>
      <c r="P66" s="15">
        <v>-3000</v>
      </c>
    </row>
    <row r="67" spans="1:16" ht="18" customHeight="1">
      <c r="A67" s="10"/>
      <c r="B67" s="10">
        <v>1162</v>
      </c>
      <c r="C67" s="26" t="s">
        <v>108</v>
      </c>
      <c r="D67" s="52">
        <f t="shared" si="1"/>
        <v>-500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>
        <v>-500</v>
      </c>
    </row>
    <row r="68" spans="1:16" ht="18" customHeight="1">
      <c r="A68" s="10"/>
      <c r="B68" s="10">
        <v>1163</v>
      </c>
      <c r="C68" s="26" t="s">
        <v>115</v>
      </c>
      <c r="D68" s="52">
        <f t="shared" si="1"/>
        <v>-6000</v>
      </c>
      <c r="E68" s="15"/>
      <c r="F68" s="15"/>
      <c r="G68" s="15"/>
      <c r="H68" s="15"/>
      <c r="I68" s="15"/>
      <c r="J68" s="15"/>
      <c r="K68" s="15"/>
      <c r="L68" s="15"/>
      <c r="M68" s="15"/>
      <c r="N68" s="15">
        <v>-2000</v>
      </c>
      <c r="O68" s="15">
        <v>-2000</v>
      </c>
      <c r="P68" s="15">
        <v>-2000</v>
      </c>
    </row>
    <row r="69" spans="1:16" ht="21.75" customHeight="1">
      <c r="A69" s="28" t="s">
        <v>31</v>
      </c>
      <c r="B69" s="10"/>
      <c r="C69" s="25" t="s">
        <v>104</v>
      </c>
      <c r="D69" s="53">
        <f>SUM(D70:D75)</f>
        <v>0</v>
      </c>
      <c r="E69" s="53">
        <f aca="true" t="shared" si="20" ref="E69:P69">SUM(E70:E75)</f>
        <v>0</v>
      </c>
      <c r="F69" s="53">
        <f t="shared" si="20"/>
        <v>0</v>
      </c>
      <c r="G69" s="53">
        <f t="shared" si="20"/>
        <v>0</v>
      </c>
      <c r="H69" s="53">
        <f t="shared" si="20"/>
        <v>0</v>
      </c>
      <c r="I69" s="53">
        <f t="shared" si="20"/>
        <v>0</v>
      </c>
      <c r="J69" s="53">
        <f t="shared" si="20"/>
        <v>0</v>
      </c>
      <c r="K69" s="53">
        <f t="shared" si="20"/>
        <v>0</v>
      </c>
      <c r="L69" s="53">
        <f t="shared" si="20"/>
        <v>0</v>
      </c>
      <c r="M69" s="53">
        <f t="shared" si="20"/>
        <v>0</v>
      </c>
      <c r="N69" s="53">
        <f t="shared" si="20"/>
        <v>0</v>
      </c>
      <c r="O69" s="53">
        <f t="shared" si="20"/>
        <v>0</v>
      </c>
      <c r="P69" s="53">
        <f t="shared" si="20"/>
        <v>0</v>
      </c>
    </row>
    <row r="70" spans="1:16" ht="18" customHeight="1">
      <c r="A70" s="28"/>
      <c r="B70" s="10">
        <v>1111</v>
      </c>
      <c r="C70" s="26" t="s">
        <v>105</v>
      </c>
      <c r="D70" s="52">
        <f t="shared" si="1"/>
        <v>5000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>
        <v>5000</v>
      </c>
    </row>
    <row r="71" spans="1:16" ht="16.5" customHeight="1">
      <c r="A71" s="28"/>
      <c r="B71" s="10">
        <v>1120</v>
      </c>
      <c r="C71" s="26" t="s">
        <v>106</v>
      </c>
      <c r="D71" s="52">
        <f t="shared" si="1"/>
        <v>-5000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>
        <v>-5000</v>
      </c>
    </row>
    <row r="72" spans="1:16" ht="27" customHeight="1">
      <c r="A72" s="28"/>
      <c r="B72" s="10">
        <v>1131</v>
      </c>
      <c r="C72" s="26" t="s">
        <v>110</v>
      </c>
      <c r="D72" s="52">
        <f t="shared" si="1"/>
        <v>20000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>
        <v>1100</v>
      </c>
      <c r="P72" s="15">
        <v>18900</v>
      </c>
    </row>
    <row r="73" spans="1:16" ht="15.75" customHeight="1">
      <c r="A73" s="28"/>
      <c r="B73" s="10">
        <v>1134</v>
      </c>
      <c r="C73" s="26" t="s">
        <v>112</v>
      </c>
      <c r="D73" s="52">
        <f t="shared" si="1"/>
        <v>1100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>
        <v>1100</v>
      </c>
    </row>
    <row r="74" spans="1:16" ht="18.75" customHeight="1">
      <c r="A74" s="28"/>
      <c r="B74" s="10">
        <v>1161</v>
      </c>
      <c r="C74" s="26" t="s">
        <v>107</v>
      </c>
      <c r="D74" s="52">
        <f t="shared" si="1"/>
        <v>-20000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>
        <v>-20000</v>
      </c>
    </row>
    <row r="75" spans="1:16" ht="39" customHeight="1">
      <c r="A75" s="28"/>
      <c r="B75" s="10">
        <v>2110</v>
      </c>
      <c r="C75" s="26" t="s">
        <v>109</v>
      </c>
      <c r="D75" s="52">
        <f>E75+F75+G75+H75+I75+J75+K75+L75+M75+N75+O75+P75</f>
        <v>-1100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>
        <v>-1100</v>
      </c>
      <c r="P75" s="15"/>
    </row>
    <row r="76" spans="1:16" ht="21" customHeight="1">
      <c r="A76" s="28">
        <v>90412</v>
      </c>
      <c r="B76" s="10"/>
      <c r="C76" s="24" t="s">
        <v>125</v>
      </c>
      <c r="D76" s="52">
        <f>E76+F76+G76+H76+I76+J76+K76+L76+M76+N76+O76+P76</f>
        <v>5000</v>
      </c>
      <c r="E76" s="33">
        <f>E77</f>
        <v>0</v>
      </c>
      <c r="F76" s="33">
        <f aca="true" t="shared" si="21" ref="F76:P76">F77</f>
        <v>0</v>
      </c>
      <c r="G76" s="33">
        <f t="shared" si="21"/>
        <v>0</v>
      </c>
      <c r="H76" s="33">
        <f t="shared" si="21"/>
        <v>0</v>
      </c>
      <c r="I76" s="33">
        <f t="shared" si="21"/>
        <v>0</v>
      </c>
      <c r="J76" s="33">
        <f t="shared" si="21"/>
        <v>0</v>
      </c>
      <c r="K76" s="33">
        <f t="shared" si="21"/>
        <v>0</v>
      </c>
      <c r="L76" s="33">
        <f t="shared" si="21"/>
        <v>0</v>
      </c>
      <c r="M76" s="33">
        <f t="shared" si="21"/>
        <v>0</v>
      </c>
      <c r="N76" s="33">
        <f t="shared" si="21"/>
        <v>0</v>
      </c>
      <c r="O76" s="33">
        <f t="shared" si="21"/>
        <v>0</v>
      </c>
      <c r="P76" s="33">
        <f t="shared" si="21"/>
        <v>5000</v>
      </c>
    </row>
    <row r="77" spans="1:16" ht="22.5" customHeight="1">
      <c r="A77" s="28"/>
      <c r="B77" s="10">
        <v>1343</v>
      </c>
      <c r="C77" s="26" t="s">
        <v>117</v>
      </c>
      <c r="D77" s="52">
        <f>E77+F77+G77+H77+I77+J77+K77+L77+M77+N77+O77+P77</f>
        <v>5000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>
        <v>5000</v>
      </c>
    </row>
    <row r="78" spans="1:16" ht="18.75" customHeight="1">
      <c r="A78" s="28">
        <v>100101</v>
      </c>
      <c r="B78" s="10"/>
      <c r="C78" s="24" t="s">
        <v>123</v>
      </c>
      <c r="D78" s="52">
        <f>E78+F78+G78+H78+I78+J78+K78+L78+M78+N78+O78+P78</f>
        <v>5300</v>
      </c>
      <c r="E78" s="33">
        <f aca="true" t="shared" si="22" ref="E78:O78">E79</f>
        <v>0</v>
      </c>
      <c r="F78" s="33">
        <f t="shared" si="22"/>
        <v>0</v>
      </c>
      <c r="G78" s="33">
        <f t="shared" si="22"/>
        <v>0</v>
      </c>
      <c r="H78" s="33">
        <f t="shared" si="22"/>
        <v>0</v>
      </c>
      <c r="I78" s="33">
        <f t="shared" si="22"/>
        <v>0</v>
      </c>
      <c r="J78" s="33">
        <f t="shared" si="22"/>
        <v>0</v>
      </c>
      <c r="K78" s="33">
        <f t="shared" si="22"/>
        <v>0</v>
      </c>
      <c r="L78" s="33">
        <f t="shared" si="22"/>
        <v>0</v>
      </c>
      <c r="M78" s="33">
        <f t="shared" si="22"/>
        <v>0</v>
      </c>
      <c r="N78" s="33">
        <f t="shared" si="22"/>
        <v>0</v>
      </c>
      <c r="O78" s="33">
        <f t="shared" si="22"/>
        <v>0</v>
      </c>
      <c r="P78" s="33">
        <f>P79</f>
        <v>5300</v>
      </c>
    </row>
    <row r="79" spans="1:16" ht="18.75" customHeight="1">
      <c r="A79" s="28"/>
      <c r="B79" s="10">
        <v>1134</v>
      </c>
      <c r="C79" s="26" t="s">
        <v>112</v>
      </c>
      <c r="D79" s="52">
        <f>E79+F79+G79+H79+I79+J79+K79+L79+M79+N79+O79+P79</f>
        <v>5300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>
        <v>5300</v>
      </c>
    </row>
    <row r="80" spans="1:16" ht="21.75" customHeight="1">
      <c r="A80" s="28">
        <v>100103</v>
      </c>
      <c r="B80" s="10"/>
      <c r="C80" s="42" t="s">
        <v>103</v>
      </c>
      <c r="D80" s="52">
        <f>D81</f>
        <v>110000</v>
      </c>
      <c r="E80" s="52">
        <f aca="true" t="shared" si="23" ref="E80:P80">E81</f>
        <v>0</v>
      </c>
      <c r="F80" s="52">
        <f t="shared" si="23"/>
        <v>0</v>
      </c>
      <c r="G80" s="52">
        <f t="shared" si="23"/>
        <v>0</v>
      </c>
      <c r="H80" s="52">
        <f t="shared" si="23"/>
        <v>0</v>
      </c>
      <c r="I80" s="52">
        <f t="shared" si="23"/>
        <v>0</v>
      </c>
      <c r="J80" s="52">
        <f t="shared" si="23"/>
        <v>0</v>
      </c>
      <c r="K80" s="52">
        <f t="shared" si="23"/>
        <v>0</v>
      </c>
      <c r="L80" s="52">
        <f t="shared" si="23"/>
        <v>0</v>
      </c>
      <c r="M80" s="52">
        <f t="shared" si="23"/>
        <v>0</v>
      </c>
      <c r="N80" s="52">
        <f t="shared" si="23"/>
        <v>0</v>
      </c>
      <c r="O80" s="52">
        <f t="shared" si="23"/>
        <v>0</v>
      </c>
      <c r="P80" s="52">
        <f t="shared" si="23"/>
        <v>110000</v>
      </c>
    </row>
    <row r="81" spans="1:16" ht="30.75" customHeight="1">
      <c r="A81" s="28"/>
      <c r="B81" s="10">
        <v>1310</v>
      </c>
      <c r="C81" s="45" t="s">
        <v>116</v>
      </c>
      <c r="D81" s="52">
        <f>E81+F81+G81+H81+I81+J81+K81+L81+M81+N81+O81+P81</f>
        <v>110000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>
        <v>110000</v>
      </c>
    </row>
    <row r="82" spans="1:16" ht="21.75" customHeight="1">
      <c r="A82" s="28">
        <v>100203</v>
      </c>
      <c r="B82" s="10"/>
      <c r="C82" s="25" t="s">
        <v>78</v>
      </c>
      <c r="D82" s="53">
        <f aca="true" t="shared" si="24" ref="D82:O82">D83+D85+D84</f>
        <v>-69100</v>
      </c>
      <c r="E82" s="53">
        <f t="shared" si="24"/>
        <v>0</v>
      </c>
      <c r="F82" s="53">
        <f t="shared" si="24"/>
        <v>0</v>
      </c>
      <c r="G82" s="53">
        <f t="shared" si="24"/>
        <v>0</v>
      </c>
      <c r="H82" s="53">
        <f t="shared" si="24"/>
        <v>0</v>
      </c>
      <c r="I82" s="53">
        <f t="shared" si="24"/>
        <v>0</v>
      </c>
      <c r="J82" s="53">
        <f t="shared" si="24"/>
        <v>0</v>
      </c>
      <c r="K82" s="53">
        <f t="shared" si="24"/>
        <v>0</v>
      </c>
      <c r="L82" s="53">
        <f t="shared" si="24"/>
        <v>0</v>
      </c>
      <c r="M82" s="53">
        <f t="shared" si="24"/>
        <v>0</v>
      </c>
      <c r="N82" s="53">
        <f t="shared" si="24"/>
        <v>0</v>
      </c>
      <c r="O82" s="53">
        <f t="shared" si="24"/>
        <v>0</v>
      </c>
      <c r="P82" s="53">
        <f>P83+P85+P84</f>
        <v>-69100</v>
      </c>
    </row>
    <row r="83" spans="1:16" ht="33.75" customHeight="1">
      <c r="A83" s="28"/>
      <c r="B83" s="10">
        <v>1131</v>
      </c>
      <c r="C83" s="26" t="s">
        <v>110</v>
      </c>
      <c r="D83" s="52">
        <f>E83+F83+G83+H83+I83+J83+K83+L83+M83+N83+O83+P83</f>
        <v>23000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>
        <v>23000</v>
      </c>
    </row>
    <row r="84" spans="1:16" ht="21.75" customHeight="1">
      <c r="A84" s="28"/>
      <c r="B84" s="10">
        <v>1134</v>
      </c>
      <c r="C84" s="26" t="s">
        <v>112</v>
      </c>
      <c r="D84" s="52">
        <f>E84+F84+G84+H84+I84+J84+K84+L84+M84+N84+O84+P84</f>
        <v>7900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>
        <v>7900</v>
      </c>
    </row>
    <row r="85" spans="1:16" ht="28.5" customHeight="1">
      <c r="A85" s="28"/>
      <c r="B85" s="10">
        <v>1310</v>
      </c>
      <c r="C85" s="45" t="s">
        <v>116</v>
      </c>
      <c r="D85" s="52">
        <f>E85+F85+G85+H85+I85+J85+K85+L85+M85+N85+O85+P85</f>
        <v>-100000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>
        <v>-100000</v>
      </c>
    </row>
    <row r="86" spans="1:16" ht="21.75" customHeight="1">
      <c r="A86" s="28">
        <v>110103</v>
      </c>
      <c r="B86" s="10"/>
      <c r="C86" s="25" t="s">
        <v>79</v>
      </c>
      <c r="D86" s="53">
        <f>D87+D88</f>
        <v>13110</v>
      </c>
      <c r="E86" s="53">
        <f>E87+E88</f>
        <v>0</v>
      </c>
      <c r="F86" s="53">
        <f aca="true" t="shared" si="25" ref="F86:P86">F87+F88</f>
        <v>0</v>
      </c>
      <c r="G86" s="53">
        <f t="shared" si="25"/>
        <v>0</v>
      </c>
      <c r="H86" s="53">
        <f t="shared" si="25"/>
        <v>0</v>
      </c>
      <c r="I86" s="53">
        <f t="shared" si="25"/>
        <v>0</v>
      </c>
      <c r="J86" s="53">
        <f t="shared" si="25"/>
        <v>0</v>
      </c>
      <c r="K86" s="53">
        <f t="shared" si="25"/>
        <v>0</v>
      </c>
      <c r="L86" s="53">
        <f t="shared" si="25"/>
        <v>0</v>
      </c>
      <c r="M86" s="53">
        <f t="shared" si="25"/>
        <v>0</v>
      </c>
      <c r="N86" s="53">
        <f t="shared" si="25"/>
        <v>0</v>
      </c>
      <c r="O86" s="53">
        <f t="shared" si="25"/>
        <v>0</v>
      </c>
      <c r="P86" s="53">
        <f t="shared" si="25"/>
        <v>13110</v>
      </c>
    </row>
    <row r="87" spans="1:16" ht="27.75" customHeight="1">
      <c r="A87" s="28"/>
      <c r="B87" s="10">
        <v>1131</v>
      </c>
      <c r="C87" s="26" t="s">
        <v>110</v>
      </c>
      <c r="D87" s="52">
        <f>E87+F87+G87+H87+I87+J87+K87+L87+M87+N87+O87+P87</f>
        <v>12000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>
        <v>12000</v>
      </c>
    </row>
    <row r="88" spans="1:16" ht="18" customHeight="1">
      <c r="A88" s="28"/>
      <c r="B88" s="10">
        <v>1343</v>
      </c>
      <c r="C88" s="26" t="s">
        <v>117</v>
      </c>
      <c r="D88" s="52">
        <f>E88+F88+G88+H88+I88+J88+K88+L88+M88+N88+O88+P88</f>
        <v>1110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>
        <v>1110</v>
      </c>
    </row>
    <row r="89" spans="1:17" ht="21.75" customHeight="1">
      <c r="A89" s="28">
        <v>120100</v>
      </c>
      <c r="B89" s="10"/>
      <c r="C89" s="43" t="s">
        <v>80</v>
      </c>
      <c r="D89" s="53">
        <f>D90</f>
        <v>-4500</v>
      </c>
      <c r="E89" s="53">
        <f aca="true" t="shared" si="26" ref="E89:P89">E90</f>
        <v>0</v>
      </c>
      <c r="F89" s="53">
        <f t="shared" si="26"/>
        <v>0</v>
      </c>
      <c r="G89" s="53">
        <f t="shared" si="26"/>
        <v>0</v>
      </c>
      <c r="H89" s="53">
        <f t="shared" si="26"/>
        <v>0</v>
      </c>
      <c r="I89" s="53">
        <f t="shared" si="26"/>
        <v>0</v>
      </c>
      <c r="J89" s="53">
        <f t="shared" si="26"/>
        <v>0</v>
      </c>
      <c r="K89" s="53">
        <f t="shared" si="26"/>
        <v>0</v>
      </c>
      <c r="L89" s="53">
        <f t="shared" si="26"/>
        <v>0</v>
      </c>
      <c r="M89" s="53">
        <f t="shared" si="26"/>
        <v>0</v>
      </c>
      <c r="N89" s="53">
        <f t="shared" si="26"/>
        <v>-1500</v>
      </c>
      <c r="O89" s="53">
        <f t="shared" si="26"/>
        <v>-1500</v>
      </c>
      <c r="P89" s="53">
        <f t="shared" si="26"/>
        <v>-1500</v>
      </c>
      <c r="Q89" s="44"/>
    </row>
    <row r="90" spans="1:17" ht="21.75" customHeight="1">
      <c r="A90" s="28"/>
      <c r="B90" s="10">
        <v>1134</v>
      </c>
      <c r="C90" s="39" t="s">
        <v>86</v>
      </c>
      <c r="D90" s="52">
        <f>E90+F90+G90+H90+I90+J90+K90+L90+M90+N90+O90+P90</f>
        <v>-4500</v>
      </c>
      <c r="E90" s="15"/>
      <c r="F90" s="15"/>
      <c r="G90" s="15"/>
      <c r="H90" s="15"/>
      <c r="I90" s="15"/>
      <c r="J90" s="15"/>
      <c r="K90" s="15"/>
      <c r="L90" s="15"/>
      <c r="M90" s="15"/>
      <c r="N90" s="15">
        <v>-1500</v>
      </c>
      <c r="O90" s="15">
        <v>-1500</v>
      </c>
      <c r="P90" s="15">
        <v>-1500</v>
      </c>
      <c r="Q90" s="19"/>
    </row>
    <row r="91" spans="1:17" ht="21.75" customHeight="1">
      <c r="A91" s="28">
        <v>120201</v>
      </c>
      <c r="B91" s="10"/>
      <c r="C91" s="25" t="s">
        <v>99</v>
      </c>
      <c r="D91" s="53">
        <f>D92</f>
        <v>3500</v>
      </c>
      <c r="E91" s="53">
        <f aca="true" t="shared" si="27" ref="E91:P91">E92</f>
        <v>0</v>
      </c>
      <c r="F91" s="53">
        <f t="shared" si="27"/>
        <v>0</v>
      </c>
      <c r="G91" s="53">
        <f t="shared" si="27"/>
        <v>0</v>
      </c>
      <c r="H91" s="53">
        <f t="shared" si="27"/>
        <v>0</v>
      </c>
      <c r="I91" s="53">
        <f t="shared" si="27"/>
        <v>0</v>
      </c>
      <c r="J91" s="53">
        <f t="shared" si="27"/>
        <v>0</v>
      </c>
      <c r="K91" s="53">
        <f t="shared" si="27"/>
        <v>0</v>
      </c>
      <c r="L91" s="53">
        <f t="shared" si="27"/>
        <v>0</v>
      </c>
      <c r="M91" s="53">
        <f t="shared" si="27"/>
        <v>0</v>
      </c>
      <c r="N91" s="53">
        <f t="shared" si="27"/>
        <v>1500</v>
      </c>
      <c r="O91" s="53">
        <f t="shared" si="27"/>
        <v>1500</v>
      </c>
      <c r="P91" s="53">
        <f t="shared" si="27"/>
        <v>500</v>
      </c>
      <c r="Q91" s="19"/>
    </row>
    <row r="92" spans="1:16" ht="21.75" customHeight="1">
      <c r="A92" s="28"/>
      <c r="B92" s="10">
        <v>1134</v>
      </c>
      <c r="C92" s="39" t="s">
        <v>86</v>
      </c>
      <c r="D92" s="52">
        <f>E92+F92+G92+H92+I92+J92+K92+L92+M92+N92+O92+P92</f>
        <v>3500</v>
      </c>
      <c r="E92" s="15"/>
      <c r="F92" s="15"/>
      <c r="G92" s="15"/>
      <c r="H92" s="15"/>
      <c r="I92" s="15"/>
      <c r="J92" s="15"/>
      <c r="K92" s="15"/>
      <c r="L92" s="15"/>
      <c r="M92" s="15"/>
      <c r="N92" s="15">
        <v>1500</v>
      </c>
      <c r="O92" s="15">
        <v>1500</v>
      </c>
      <c r="P92" s="15">
        <v>500</v>
      </c>
    </row>
    <row r="93" spans="1:16" ht="21.75" customHeight="1">
      <c r="A93" s="28">
        <v>170703</v>
      </c>
      <c r="B93" s="10"/>
      <c r="C93" s="40" t="s">
        <v>82</v>
      </c>
      <c r="D93" s="53">
        <f>D94+D95</f>
        <v>112944</v>
      </c>
      <c r="E93" s="53">
        <f>E94+E95</f>
        <v>0</v>
      </c>
      <c r="F93" s="53">
        <f aca="true" t="shared" si="28" ref="F93:P93">F94+F95</f>
        <v>0</v>
      </c>
      <c r="G93" s="53">
        <f t="shared" si="28"/>
        <v>0</v>
      </c>
      <c r="H93" s="53">
        <f t="shared" si="28"/>
        <v>0</v>
      </c>
      <c r="I93" s="53">
        <f t="shared" si="28"/>
        <v>0</v>
      </c>
      <c r="J93" s="53">
        <f t="shared" si="28"/>
        <v>0</v>
      </c>
      <c r="K93" s="53">
        <f t="shared" si="28"/>
        <v>0</v>
      </c>
      <c r="L93" s="53">
        <f t="shared" si="28"/>
        <v>0</v>
      </c>
      <c r="M93" s="53">
        <f t="shared" si="28"/>
        <v>0</v>
      </c>
      <c r="N93" s="53">
        <f t="shared" si="28"/>
        <v>0</v>
      </c>
      <c r="O93" s="53">
        <f t="shared" si="28"/>
        <v>0</v>
      </c>
      <c r="P93" s="53">
        <f t="shared" si="28"/>
        <v>112944</v>
      </c>
    </row>
    <row r="94" spans="1:16" ht="21.75" customHeight="1">
      <c r="A94" s="28"/>
      <c r="B94" s="10">
        <v>1310</v>
      </c>
      <c r="C94" s="29" t="s">
        <v>81</v>
      </c>
      <c r="D94" s="52">
        <f>E94+F94+G94+H94+I94+J94+K94+L94+M94+N94+O94+P94</f>
        <v>-10000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>
        <v>-10000</v>
      </c>
    </row>
    <row r="95" spans="1:16" ht="21.75" customHeight="1">
      <c r="A95" s="28"/>
      <c r="B95" s="10">
        <v>2133</v>
      </c>
      <c r="C95" s="29" t="s">
        <v>118</v>
      </c>
      <c r="D95" s="52">
        <f>E95+F95+G95+H95+I95+J95+K95+L95+M95+N95+O95+P95</f>
        <v>122944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>
        <v>122944</v>
      </c>
    </row>
    <row r="96" spans="1:16" ht="21.75" customHeight="1" thickBot="1">
      <c r="A96" s="28">
        <v>250102</v>
      </c>
      <c r="B96" s="10"/>
      <c r="C96" s="25" t="s">
        <v>84</v>
      </c>
      <c r="D96" s="53">
        <f>D97</f>
        <v>-5000</v>
      </c>
      <c r="E96" s="53">
        <f aca="true" t="shared" si="29" ref="E96:P96">E97</f>
        <v>0</v>
      </c>
      <c r="F96" s="53">
        <f t="shared" si="29"/>
        <v>0</v>
      </c>
      <c r="G96" s="53">
        <f t="shared" si="29"/>
        <v>0</v>
      </c>
      <c r="H96" s="53">
        <f t="shared" si="29"/>
        <v>0</v>
      </c>
      <c r="I96" s="53">
        <f t="shared" si="29"/>
        <v>0</v>
      </c>
      <c r="J96" s="53">
        <f t="shared" si="29"/>
        <v>0</v>
      </c>
      <c r="K96" s="53">
        <f t="shared" si="29"/>
        <v>0</v>
      </c>
      <c r="L96" s="53">
        <f t="shared" si="29"/>
        <v>0</v>
      </c>
      <c r="M96" s="53">
        <f t="shared" si="29"/>
        <v>0</v>
      </c>
      <c r="N96" s="53">
        <f t="shared" si="29"/>
        <v>0</v>
      </c>
      <c r="O96" s="53">
        <f t="shared" si="29"/>
        <v>0</v>
      </c>
      <c r="P96" s="53">
        <f t="shared" si="29"/>
        <v>-5000</v>
      </c>
    </row>
    <row r="97" spans="1:16" ht="21.75" customHeight="1">
      <c r="A97" s="28"/>
      <c r="B97" s="10">
        <v>3000</v>
      </c>
      <c r="C97" s="46" t="s">
        <v>83</v>
      </c>
      <c r="D97" s="52">
        <f>E97+F97+G97+H97+I97+J97+K97+L97+M97+N97+O97+P97</f>
        <v>-5000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>
        <v>-5000</v>
      </c>
    </row>
    <row r="98" spans="1:16" ht="21" customHeight="1">
      <c r="A98" s="28">
        <v>250404</v>
      </c>
      <c r="B98" s="10"/>
      <c r="C98" s="47" t="s">
        <v>100</v>
      </c>
      <c r="D98" s="15">
        <f aca="true" t="shared" si="30" ref="D98:O98">D99+D100</f>
        <v>4890</v>
      </c>
      <c r="E98" s="15">
        <f t="shared" si="30"/>
        <v>0</v>
      </c>
      <c r="F98" s="15">
        <f t="shared" si="30"/>
        <v>0</v>
      </c>
      <c r="G98" s="15">
        <f t="shared" si="30"/>
        <v>0</v>
      </c>
      <c r="H98" s="15">
        <f t="shared" si="30"/>
        <v>0</v>
      </c>
      <c r="I98" s="15">
        <f t="shared" si="30"/>
        <v>0</v>
      </c>
      <c r="J98" s="15">
        <f t="shared" si="30"/>
        <v>0</v>
      </c>
      <c r="K98" s="15">
        <f t="shared" si="30"/>
        <v>0</v>
      </c>
      <c r="L98" s="15">
        <f t="shared" si="30"/>
        <v>0</v>
      </c>
      <c r="M98" s="15">
        <f t="shared" si="30"/>
        <v>0</v>
      </c>
      <c r="N98" s="15">
        <f t="shared" si="30"/>
        <v>0</v>
      </c>
      <c r="O98" s="15">
        <f t="shared" si="30"/>
        <v>0</v>
      </c>
      <c r="P98" s="15">
        <f>P99+P100</f>
        <v>4890</v>
      </c>
    </row>
    <row r="99" spans="1:16" ht="31.5" customHeight="1" hidden="1">
      <c r="A99" s="28"/>
      <c r="B99" s="10">
        <v>1131</v>
      </c>
      <c r="C99" s="26" t="s">
        <v>110</v>
      </c>
      <c r="D99" s="52">
        <f>E99+F99+G99+H99+I99+J99+K99+L99+M99+N99+O99+P99</f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21.75" customHeight="1">
      <c r="A100" s="28"/>
      <c r="B100" s="10">
        <v>1343</v>
      </c>
      <c r="C100" s="26" t="s">
        <v>117</v>
      </c>
      <c r="D100" s="52">
        <f>E100+F100+G100+H100+I100+J100+K100+L100+M100+N100+O100+P100</f>
        <v>4890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>
        <v>4890</v>
      </c>
    </row>
    <row r="101" spans="1:16" ht="21.75" customHeight="1">
      <c r="A101" s="28"/>
      <c r="B101" s="10"/>
      <c r="C101" s="51" t="s">
        <v>119</v>
      </c>
      <c r="D101" s="52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21.75" customHeight="1">
      <c r="A102" s="28">
        <v>170703</v>
      </c>
      <c r="B102" s="10"/>
      <c r="C102" s="43" t="s">
        <v>82</v>
      </c>
      <c r="D102" s="52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21.75" customHeight="1">
      <c r="A103" s="28"/>
      <c r="B103" s="10">
        <v>2133</v>
      </c>
      <c r="C103" s="29" t="s">
        <v>118</v>
      </c>
      <c r="D103" s="52">
        <f>E103+F103+G103+H103+I103+J103+K103+L103+M103+N103+O103+P103</f>
        <v>59183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>
        <v>59183</v>
      </c>
    </row>
    <row r="104" spans="1:16" s="19" customFormat="1" ht="17.25" customHeight="1">
      <c r="A104" s="13"/>
      <c r="B104" s="12"/>
      <c r="C104" s="12" t="s">
        <v>19</v>
      </c>
      <c r="D104" s="21"/>
      <c r="E104" s="21"/>
      <c r="F104" s="21"/>
      <c r="G104" s="21"/>
      <c r="H104" s="21" t="s">
        <v>85</v>
      </c>
      <c r="I104" s="21"/>
      <c r="J104" s="21"/>
      <c r="K104" s="21"/>
      <c r="L104" s="21"/>
      <c r="M104" s="21"/>
      <c r="N104" s="21"/>
      <c r="O104" s="21"/>
      <c r="P104" s="21"/>
    </row>
    <row r="105" spans="1:16" s="19" customFormat="1" ht="15" customHeight="1">
      <c r="A105" s="13"/>
      <c r="B105" s="12"/>
      <c r="C105" s="12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s="19" customFormat="1" ht="15" customHeight="1">
      <c r="A106" s="13"/>
      <c r="B106" s="12"/>
      <c r="C106" s="1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s="19" customFormat="1" ht="15" customHeight="1">
      <c r="A107" s="12"/>
      <c r="B107" s="12"/>
      <c r="C107" s="12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s="19" customFormat="1" ht="15" customHeight="1">
      <c r="A108" s="12"/>
      <c r="B108" s="12"/>
      <c r="C108" s="12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s="19" customFormat="1" ht="15">
      <c r="A109" s="12"/>
      <c r="B109" s="12"/>
      <c r="C109" s="12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s="19" customFormat="1" ht="15">
      <c r="A110" s="12"/>
      <c r="B110" s="12"/>
      <c r="C110" s="12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9" s="19" customFormat="1" ht="15.75">
      <c r="A111" s="13"/>
      <c r="B111" s="13"/>
      <c r="C111" s="13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6" s="19" customFormat="1" ht="15">
      <c r="A112" s="12"/>
      <c r="B112" s="12"/>
      <c r="C112" s="12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s="19" customFormat="1" ht="15">
      <c r="A113" s="12"/>
      <c r="B113" s="12"/>
      <c r="C113" s="12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s="19" customFormat="1" ht="15">
      <c r="A114" s="12"/>
      <c r="B114" s="12"/>
      <c r="C114" s="12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s="19" customFormat="1" ht="15">
      <c r="A115" s="12"/>
      <c r="B115" s="12"/>
      <c r="C115" s="12"/>
      <c r="D115" s="21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s="19" customFormat="1" ht="15">
      <c r="A116" s="12"/>
      <c r="B116" s="12"/>
      <c r="C116" s="12"/>
      <c r="D116" s="21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s="19" customFormat="1" ht="14.25">
      <c r="A117" s="12"/>
      <c r="B117" s="12"/>
      <c r="C117" s="12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9" customFormat="1" ht="101.25" customHeight="1" hidden="1">
      <c r="A118" s="13"/>
      <c r="B118" s="12"/>
      <c r="C118" s="13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s="19" customFormat="1" ht="15" customHeight="1" hidden="1">
      <c r="A119" s="13"/>
      <c r="B119" s="12"/>
      <c r="C119" s="12"/>
      <c r="D119" s="21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s="19" customFormat="1" ht="15" customHeight="1" hidden="1">
      <c r="A120" s="13"/>
      <c r="B120" s="12"/>
      <c r="C120" s="12"/>
      <c r="D120" s="21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s="19" customFormat="1" ht="15.75" customHeight="1" hidden="1">
      <c r="A121" s="13"/>
      <c r="B121" s="12"/>
      <c r="C121" s="12"/>
      <c r="D121" s="21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19" customFormat="1" ht="90" customHeight="1" hidden="1">
      <c r="A122" s="13"/>
      <c r="B122" s="12"/>
      <c r="C122" s="13"/>
      <c r="D122" s="18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</row>
    <row r="123" spans="1:16" s="19" customFormat="1" ht="15" customHeight="1" hidden="1">
      <c r="A123" s="12"/>
      <c r="B123" s="12"/>
      <c r="C123" s="12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s="19" customFormat="1" ht="15.75">
      <c r="A124" s="13"/>
      <c r="B124" s="13"/>
      <c r="C124" s="1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s="19" customFormat="1" ht="15">
      <c r="A125" s="12"/>
      <c r="B125" s="12"/>
      <c r="C125" s="1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s="19" customFormat="1" ht="15">
      <c r="A126" s="12"/>
      <c r="B126" s="12"/>
      <c r="C126" s="12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s="19" customFormat="1" ht="15">
      <c r="A127" s="12"/>
      <c r="B127" s="12"/>
      <c r="C127" s="12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s="19" customFormat="1" ht="15">
      <c r="A128" s="12"/>
      <c r="B128" s="12"/>
      <c r="C128" s="1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s="19" customFormat="1" ht="15">
      <c r="A129" s="12"/>
      <c r="B129" s="12"/>
      <c r="C129" s="1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s="19" customFormat="1" ht="15">
      <c r="A130" s="12"/>
      <c r="B130" s="12"/>
      <c r="C130" s="1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s="19" customFormat="1" ht="15">
      <c r="A131" s="12"/>
      <c r="B131" s="12"/>
      <c r="C131" s="12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s="19" customFormat="1" ht="14.25" customHeight="1">
      <c r="A132" s="12"/>
      <c r="B132" s="12"/>
      <c r="C132" s="13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1:16" s="19" customFormat="1" ht="15">
      <c r="A133" s="12"/>
      <c r="B133" s="12"/>
      <c r="C133" s="12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s="19" customFormat="1" ht="15">
      <c r="A134" s="12"/>
      <c r="B134" s="12"/>
      <c r="C134" s="12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s="19" customFormat="1" ht="15">
      <c r="A135" s="12"/>
      <c r="B135" s="12"/>
      <c r="C135" s="12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s="19" customFormat="1" ht="15">
      <c r="A136" s="12"/>
      <c r="B136" s="12"/>
      <c r="C136" s="12"/>
      <c r="D136" s="21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s="19" customFormat="1" ht="15">
      <c r="A137" s="12"/>
      <c r="B137" s="12"/>
      <c r="C137" s="12"/>
      <c r="D137" s="21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s="19" customFormat="1" ht="15">
      <c r="A138" s="12"/>
      <c r="B138" s="12"/>
      <c r="C138" s="12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s="19" customFormat="1" ht="15">
      <c r="A139" s="12"/>
      <c r="B139" s="12"/>
      <c r="C139" s="12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s="19" customFormat="1" ht="15">
      <c r="A140" s="12"/>
      <c r="B140" s="12"/>
      <c r="C140" s="12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s="19" customFormat="1" ht="15">
      <c r="A141" s="12"/>
      <c r="B141" s="12"/>
      <c r="C141" s="12"/>
      <c r="D141" s="21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s="19" customFormat="1" ht="15">
      <c r="A142" s="12"/>
      <c r="B142" s="12"/>
      <c r="C142" s="12"/>
      <c r="D142" s="21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s="19" customFormat="1" ht="15">
      <c r="A143" s="12"/>
      <c r="B143" s="12"/>
      <c r="C143" s="12"/>
      <c r="D143" s="21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s="19" customFormat="1" ht="15">
      <c r="A144" s="12"/>
      <c r="B144" s="12"/>
      <c r="C144" s="12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s="19" customFormat="1" ht="15">
      <c r="A145" s="12"/>
      <c r="B145" s="12"/>
      <c r="C145" s="12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1:16" s="19" customFormat="1" ht="15">
      <c r="A146" s="12"/>
      <c r="B146" s="12"/>
      <c r="C146" s="12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s="19" customFormat="1" ht="15">
      <c r="A147" s="12"/>
      <c r="B147" s="12"/>
      <c r="C147" s="1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s="19" customFormat="1" ht="15">
      <c r="A148" s="12"/>
      <c r="B148" s="12"/>
      <c r="C148" s="12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s="19" customFormat="1" ht="15">
      <c r="A149" s="12"/>
      <c r="B149" s="12"/>
      <c r="C149" s="12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s="19" customFormat="1" ht="15">
      <c r="A150" s="12"/>
      <c r="B150" s="12"/>
      <c r="C150" s="12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s="19" customFormat="1" ht="15" customHeight="1">
      <c r="A151" s="12"/>
      <c r="B151" s="12"/>
      <c r="C151" s="12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s="19" customFormat="1" ht="15" customHeight="1">
      <c r="A152" s="12"/>
      <c r="B152" s="12"/>
      <c r="C152" s="12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1:16" s="19" customFormat="1" ht="15" customHeight="1">
      <c r="A153" s="13"/>
      <c r="B153" s="12"/>
      <c r="C153" s="13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 s="19" customFormat="1" ht="15" customHeight="1">
      <c r="A154" s="13"/>
      <c r="B154" s="12"/>
      <c r="C154" s="13"/>
      <c r="D154" s="21"/>
      <c r="E154" s="18"/>
      <c r="F154" s="18"/>
      <c r="G154" s="18"/>
      <c r="H154" s="18"/>
      <c r="I154" s="18"/>
      <c r="J154" s="22"/>
      <c r="K154" s="18"/>
      <c r="L154" s="18"/>
      <c r="M154" s="18"/>
      <c r="N154" s="18"/>
      <c r="O154" s="18"/>
      <c r="P154" s="18"/>
    </row>
    <row r="155" spans="1:16" s="19" customFormat="1" ht="15" customHeight="1">
      <c r="A155" s="12"/>
      <c r="B155" s="12"/>
      <c r="C155" s="12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6" s="19" customFormat="1" ht="15" customHeight="1">
      <c r="A156" s="12"/>
      <c r="B156" s="12"/>
      <c r="C156" s="13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 s="19" customFormat="1" ht="15" customHeight="1">
      <c r="A157" s="12"/>
      <c r="B157" s="12"/>
      <c r="C157" s="13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s="19" customFormat="1" ht="15" customHeight="1">
      <c r="A158" s="12"/>
      <c r="B158" s="12"/>
      <c r="C158" s="13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 s="19" customFormat="1" ht="15" customHeight="1">
      <c r="A159" s="12"/>
      <c r="B159" s="12"/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s="19" customFormat="1" ht="15">
      <c r="A160" s="12"/>
      <c r="B160" s="12"/>
      <c r="H160" s="14"/>
      <c r="I160" s="14"/>
      <c r="J160" s="14"/>
      <c r="K160" s="14"/>
      <c r="L160" s="14"/>
      <c r="M160" s="14"/>
      <c r="N160" s="14"/>
      <c r="O160" s="14"/>
      <c r="P160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36" sqref="D36"/>
    </sheetView>
  </sheetViews>
  <sheetFormatPr defaultColWidth="9.00390625" defaultRowHeight="12.75"/>
  <cols>
    <col min="1" max="1" width="12.375" style="0" customWidth="1"/>
    <col min="3" max="3" width="60.125" style="0" customWidth="1"/>
    <col min="4" max="4" width="11.625" style="0" customWidth="1"/>
    <col min="5" max="6" width="6.875" style="0" customWidth="1"/>
    <col min="7" max="7" width="9.00390625" style="0" customWidth="1"/>
    <col min="8" max="8" width="9.375" style="0" customWidth="1"/>
    <col min="9" max="9" width="9.75390625" style="0" customWidth="1"/>
    <col min="10" max="10" width="10.00390625" style="0" customWidth="1"/>
    <col min="11" max="11" width="9.375" style="0" customWidth="1"/>
    <col min="12" max="12" width="10.375" style="0" customWidth="1"/>
    <col min="13" max="13" width="7.75390625" style="0" customWidth="1"/>
    <col min="14" max="14" width="9.00390625" style="0" customWidth="1"/>
    <col min="15" max="15" width="10.00390625" style="0" customWidth="1"/>
    <col min="16" max="16" width="9.375" style="0" customWidth="1"/>
  </cols>
  <sheetData>
    <row r="1" ht="21" customHeight="1">
      <c r="N1" t="s">
        <v>22</v>
      </c>
    </row>
    <row r="2" ht="12.75">
      <c r="N2" t="s">
        <v>0</v>
      </c>
    </row>
    <row r="3" ht="12.75">
      <c r="N3" t="s">
        <v>53</v>
      </c>
    </row>
    <row r="4" spans="3:16" ht="15.75">
      <c r="C4" s="1" t="s">
        <v>23</v>
      </c>
      <c r="D4" s="1"/>
      <c r="E4" s="1"/>
      <c r="F4" s="1"/>
      <c r="G4" s="1"/>
      <c r="H4" s="1"/>
      <c r="N4" t="s">
        <v>49</v>
      </c>
      <c r="P4" t="s">
        <v>20</v>
      </c>
    </row>
    <row r="5" spans="1:16" ht="15" customHeight="1">
      <c r="A5" s="5" t="s">
        <v>18</v>
      </c>
      <c r="B5" s="5" t="s">
        <v>1</v>
      </c>
      <c r="C5" s="6" t="s">
        <v>2</v>
      </c>
      <c r="D5" s="8" t="s">
        <v>17</v>
      </c>
      <c r="E5" s="55" t="s">
        <v>4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ht="15" customHeight="1">
      <c r="A6" s="4"/>
      <c r="B6" s="4"/>
      <c r="C6" s="7"/>
      <c r="D6" s="4" t="s">
        <v>3</v>
      </c>
      <c r="E6" s="3" t="s">
        <v>5</v>
      </c>
      <c r="F6" s="2" t="s">
        <v>6</v>
      </c>
      <c r="G6" s="2" t="s">
        <v>16</v>
      </c>
      <c r="H6" s="2" t="s">
        <v>7</v>
      </c>
      <c r="I6" s="2" t="s">
        <v>8</v>
      </c>
      <c r="J6" s="2" t="s">
        <v>9</v>
      </c>
      <c r="K6" s="2" t="s">
        <v>14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15</v>
      </c>
    </row>
    <row r="7" spans="1:16" ht="15" customHeight="1">
      <c r="A7" s="4"/>
      <c r="B7" s="4"/>
      <c r="C7" s="35" t="s">
        <v>39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31">
        <v>41035000</v>
      </c>
      <c r="B8" s="4"/>
      <c r="C8" s="34" t="s">
        <v>40</v>
      </c>
      <c r="D8" s="30">
        <f>N8</f>
        <v>10000</v>
      </c>
      <c r="E8" s="3"/>
      <c r="F8" s="2"/>
      <c r="G8" s="2"/>
      <c r="H8" s="2"/>
      <c r="I8" s="2"/>
      <c r="J8" s="2"/>
      <c r="K8" s="2"/>
      <c r="L8" s="2"/>
      <c r="M8" s="2"/>
      <c r="N8" s="16">
        <v>10000</v>
      </c>
      <c r="O8" s="2"/>
      <c r="P8" s="2"/>
    </row>
    <row r="9" spans="1:16" ht="15" customHeight="1">
      <c r="A9" s="31"/>
      <c r="B9" s="4"/>
      <c r="C9" s="35" t="s">
        <v>41</v>
      </c>
      <c r="D9" s="4"/>
      <c r="E9" s="3"/>
      <c r="F9" s="2"/>
      <c r="G9" s="2"/>
      <c r="H9" s="2"/>
      <c r="I9" s="2"/>
      <c r="J9" s="2"/>
      <c r="K9" s="2"/>
      <c r="L9" s="2"/>
      <c r="M9" s="2"/>
      <c r="N9" s="16"/>
      <c r="O9" s="2"/>
      <c r="P9" s="2"/>
    </row>
    <row r="10" spans="1:16" ht="46.5" customHeight="1">
      <c r="A10" s="31">
        <v>31030000</v>
      </c>
      <c r="B10" s="4"/>
      <c r="C10" s="26" t="s">
        <v>33</v>
      </c>
      <c r="D10" s="17">
        <f>N10</f>
        <v>48000</v>
      </c>
      <c r="E10" s="3"/>
      <c r="F10" s="2"/>
      <c r="G10" s="2"/>
      <c r="H10" s="2"/>
      <c r="I10" s="2"/>
      <c r="J10" s="2"/>
      <c r="K10" s="2"/>
      <c r="L10" s="16"/>
      <c r="M10" s="2"/>
      <c r="N10" s="16">
        <v>48000</v>
      </c>
      <c r="O10" s="2"/>
      <c r="P10" s="2"/>
    </row>
    <row r="11" spans="1:16" ht="37.5" customHeight="1">
      <c r="A11" s="31">
        <v>43010000</v>
      </c>
      <c r="B11" s="4"/>
      <c r="C11" s="32" t="s">
        <v>42</v>
      </c>
      <c r="D11" s="30">
        <f>N11</f>
        <v>10000</v>
      </c>
      <c r="E11" s="3"/>
      <c r="F11" s="2"/>
      <c r="G11" s="2"/>
      <c r="H11" s="2"/>
      <c r="I11" s="2"/>
      <c r="J11" s="2"/>
      <c r="K11" s="2"/>
      <c r="L11" s="2"/>
      <c r="M11" s="2"/>
      <c r="N11" s="16">
        <v>10000</v>
      </c>
      <c r="O11" s="2"/>
      <c r="P11" s="2"/>
    </row>
    <row r="12" spans="1:16" ht="46.5" customHeight="1">
      <c r="A12" s="31">
        <v>50080200</v>
      </c>
      <c r="B12" s="4"/>
      <c r="C12" s="26" t="s">
        <v>37</v>
      </c>
      <c r="D12" s="30">
        <f>N12</f>
        <v>14736</v>
      </c>
      <c r="E12" s="3"/>
      <c r="F12" s="2"/>
      <c r="G12" s="2"/>
      <c r="H12" s="2"/>
      <c r="I12" s="2"/>
      <c r="J12" s="2"/>
      <c r="K12" s="2"/>
      <c r="L12" s="16"/>
      <c r="M12" s="2"/>
      <c r="N12" s="16">
        <v>14736</v>
      </c>
      <c r="O12" s="2"/>
      <c r="P12" s="2"/>
    </row>
    <row r="13" spans="1:16" ht="20.25" customHeight="1">
      <c r="A13" s="4"/>
      <c r="B13" s="4"/>
      <c r="C13" s="26" t="s">
        <v>38</v>
      </c>
      <c r="D13" s="33">
        <f>D10+D11+D12</f>
        <v>72736</v>
      </c>
      <c r="E13" s="3"/>
      <c r="F13" s="2"/>
      <c r="G13" s="2"/>
      <c r="H13" s="2"/>
      <c r="I13" s="2"/>
      <c r="J13" s="2"/>
      <c r="K13" s="2"/>
      <c r="L13" s="16"/>
      <c r="M13" s="2"/>
      <c r="N13" s="33">
        <f>N10+N11+N12</f>
        <v>72736</v>
      </c>
      <c r="O13" s="2"/>
      <c r="P13" s="2"/>
    </row>
    <row r="14" spans="1:16" ht="20.25" customHeight="1">
      <c r="A14" s="10"/>
      <c r="B14" s="10"/>
      <c r="C14" s="24" t="s">
        <v>25</v>
      </c>
      <c r="D14" s="1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0.25" customHeight="1">
      <c r="A15" s="28" t="s">
        <v>44</v>
      </c>
      <c r="B15" s="10"/>
      <c r="C15" s="24" t="s">
        <v>45</v>
      </c>
      <c r="D15" s="15">
        <f>D16+D17</f>
        <v>-7000</v>
      </c>
      <c r="E15" s="15">
        <f aca="true" t="shared" si="0" ref="E15:P15">E16+E17</f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-7000</v>
      </c>
      <c r="O15" s="15">
        <f t="shared" si="0"/>
        <v>0</v>
      </c>
      <c r="P15" s="15">
        <f t="shared" si="0"/>
        <v>0</v>
      </c>
    </row>
    <row r="16" spans="1:16" ht="20.25" customHeight="1">
      <c r="A16" s="10"/>
      <c r="B16" s="10">
        <v>1111</v>
      </c>
      <c r="C16" s="24" t="s">
        <v>46</v>
      </c>
      <c r="D16" s="17">
        <f>SUM(E16:P16)</f>
        <v>-10600</v>
      </c>
      <c r="E16" s="17"/>
      <c r="F16" s="17"/>
      <c r="G16" s="17"/>
      <c r="H16" s="17"/>
      <c r="I16" s="17"/>
      <c r="J16" s="17"/>
      <c r="K16" s="17"/>
      <c r="L16" s="17"/>
      <c r="M16" s="17"/>
      <c r="N16" s="17">
        <v>-10600</v>
      </c>
      <c r="O16" s="17"/>
      <c r="P16" s="17"/>
    </row>
    <row r="17" spans="1:16" ht="20.25" customHeight="1">
      <c r="A17" s="10"/>
      <c r="B17" s="10">
        <v>1139</v>
      </c>
      <c r="C17" s="26" t="s">
        <v>35</v>
      </c>
      <c r="D17" s="17">
        <f>SUM(E17:P17)</f>
        <v>3600</v>
      </c>
      <c r="E17" s="17"/>
      <c r="F17" s="17"/>
      <c r="G17" s="17"/>
      <c r="H17" s="17"/>
      <c r="I17" s="17"/>
      <c r="J17" s="17"/>
      <c r="K17" s="17"/>
      <c r="L17" s="17"/>
      <c r="M17" s="17"/>
      <c r="N17" s="17">
        <v>3600</v>
      </c>
      <c r="O17" s="17"/>
      <c r="P17" s="17"/>
    </row>
    <row r="18" spans="1:16" ht="20.25" customHeight="1">
      <c r="A18" s="28" t="s">
        <v>31</v>
      </c>
      <c r="B18" s="10"/>
      <c r="C18" s="25" t="s">
        <v>32</v>
      </c>
      <c r="D18" s="15">
        <f>D19+D20+D21</f>
        <v>0</v>
      </c>
      <c r="E18" s="15">
        <f>E19+E20+E21+E22+E23</f>
        <v>0</v>
      </c>
      <c r="F18" s="15">
        <f aca="true" t="shared" si="1" ref="F18:P18">F19+F20+F21+F22+F23</f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5">
        <f t="shared" si="1"/>
        <v>0</v>
      </c>
      <c r="P18" s="15">
        <f t="shared" si="1"/>
        <v>0</v>
      </c>
    </row>
    <row r="19" spans="1:16" ht="20.25" customHeight="1">
      <c r="A19" s="28"/>
      <c r="B19" s="10">
        <v>1131</v>
      </c>
      <c r="C19" s="26" t="s">
        <v>43</v>
      </c>
      <c r="D19" s="17">
        <f>SUM(E19:P19)</f>
        <v>1000</v>
      </c>
      <c r="E19" s="15"/>
      <c r="F19" s="15"/>
      <c r="G19" s="15"/>
      <c r="H19" s="15"/>
      <c r="I19" s="15">
        <v>1000</v>
      </c>
      <c r="J19" s="15"/>
      <c r="K19" s="15"/>
      <c r="L19" s="15"/>
      <c r="M19" s="15"/>
      <c r="N19" s="15"/>
      <c r="O19" s="15"/>
      <c r="P19" s="15"/>
    </row>
    <row r="20" spans="1:16" ht="35.25" customHeight="1">
      <c r="A20" s="10"/>
      <c r="B20" s="10">
        <v>1137</v>
      </c>
      <c r="C20" s="26" t="s">
        <v>24</v>
      </c>
      <c r="D20" s="15">
        <f>SUM(E20:P20)</f>
        <v>-3000</v>
      </c>
      <c r="E20" s="17"/>
      <c r="F20" s="17"/>
      <c r="G20" s="17"/>
      <c r="H20" s="17"/>
      <c r="I20" s="17">
        <v>-3000</v>
      </c>
      <c r="J20" s="17"/>
      <c r="K20" s="17"/>
      <c r="L20" s="15"/>
      <c r="M20" s="17"/>
      <c r="N20" s="17"/>
      <c r="O20" s="17"/>
      <c r="P20" s="17"/>
    </row>
    <row r="21" spans="1:16" ht="21.75" customHeight="1">
      <c r="A21" s="10"/>
      <c r="B21" s="10">
        <v>1139</v>
      </c>
      <c r="C21" s="26" t="s">
        <v>35</v>
      </c>
      <c r="D21" s="15">
        <f>SUM(E21:P21)</f>
        <v>2000</v>
      </c>
      <c r="E21" s="17"/>
      <c r="F21" s="17"/>
      <c r="G21" s="17"/>
      <c r="H21" s="17"/>
      <c r="I21" s="17">
        <v>2000</v>
      </c>
      <c r="J21" s="17"/>
      <c r="K21" s="17"/>
      <c r="L21" s="15"/>
      <c r="M21" s="17"/>
      <c r="N21" s="17"/>
      <c r="O21" s="17"/>
      <c r="P21" s="17"/>
    </row>
    <row r="22" spans="1:16" ht="21.75" customHeight="1">
      <c r="A22" s="10"/>
      <c r="B22" s="10">
        <v>1161</v>
      </c>
      <c r="C22" s="26" t="s">
        <v>52</v>
      </c>
      <c r="D22" s="15">
        <f>SUM(E22:P22)</f>
        <v>-77217</v>
      </c>
      <c r="E22" s="17"/>
      <c r="F22" s="17"/>
      <c r="G22" s="17"/>
      <c r="H22" s="17"/>
      <c r="I22" s="17"/>
      <c r="J22" s="17"/>
      <c r="K22" s="17"/>
      <c r="L22" s="15"/>
      <c r="M22" s="17"/>
      <c r="N22" s="17">
        <v>-3217</v>
      </c>
      <c r="O22" s="17">
        <v>-37000</v>
      </c>
      <c r="P22" s="17">
        <v>-37000</v>
      </c>
    </row>
    <row r="23" spans="1:16" ht="21.75" customHeight="1">
      <c r="A23" s="10"/>
      <c r="B23" s="10">
        <v>1164</v>
      </c>
      <c r="C23" s="26" t="s">
        <v>51</v>
      </c>
      <c r="D23" s="15">
        <f>SUM(E23:P23)</f>
        <v>77217</v>
      </c>
      <c r="E23" s="17"/>
      <c r="F23" s="17"/>
      <c r="G23" s="17"/>
      <c r="H23" s="17"/>
      <c r="I23" s="17"/>
      <c r="J23" s="17"/>
      <c r="K23" s="17"/>
      <c r="L23" s="15"/>
      <c r="M23" s="17"/>
      <c r="N23" s="17">
        <v>3217</v>
      </c>
      <c r="O23" s="17">
        <v>37000</v>
      </c>
      <c r="P23" s="17">
        <v>37000</v>
      </c>
    </row>
    <row r="24" spans="1:16" ht="35.25" customHeight="1">
      <c r="A24" s="10">
        <v>250306</v>
      </c>
      <c r="B24" s="10"/>
      <c r="C24" s="27" t="s">
        <v>48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21.75" customHeight="1">
      <c r="A25" s="10"/>
      <c r="B25" s="10">
        <v>2450</v>
      </c>
      <c r="C25" s="26" t="s">
        <v>47</v>
      </c>
      <c r="D25" s="17">
        <f>SUM(E25:P25)</f>
        <v>10000</v>
      </c>
      <c r="E25" s="17"/>
      <c r="F25" s="17"/>
      <c r="G25" s="17"/>
      <c r="H25" s="17"/>
      <c r="I25" s="17"/>
      <c r="J25" s="17"/>
      <c r="K25" s="17"/>
      <c r="L25" s="17"/>
      <c r="M25" s="17"/>
      <c r="N25" s="17">
        <v>10000</v>
      </c>
      <c r="O25" s="17"/>
      <c r="P25" s="17"/>
    </row>
    <row r="26" spans="1:16" ht="21.75" customHeight="1">
      <c r="A26" s="10">
        <v>250404</v>
      </c>
      <c r="B26" s="10"/>
      <c r="C26" s="26" t="s">
        <v>50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21.75" customHeight="1">
      <c r="A27" s="10"/>
      <c r="B27" s="10">
        <v>1139</v>
      </c>
      <c r="C27" s="26" t="s">
        <v>35</v>
      </c>
      <c r="D27" s="17">
        <f>SUM(E27:P27)</f>
        <v>7000</v>
      </c>
      <c r="E27" s="17"/>
      <c r="F27" s="17"/>
      <c r="G27" s="17"/>
      <c r="H27" s="17"/>
      <c r="I27" s="17"/>
      <c r="J27" s="17"/>
      <c r="K27" s="17"/>
      <c r="L27" s="17"/>
      <c r="M27" s="17"/>
      <c r="N27" s="17">
        <v>7000</v>
      </c>
      <c r="O27" s="17"/>
      <c r="P27" s="17"/>
    </row>
    <row r="28" spans="1:16" ht="21.75" customHeight="1">
      <c r="A28" s="10"/>
      <c r="B28" s="10"/>
      <c r="C28" s="26" t="s">
        <v>36</v>
      </c>
      <c r="D28" s="17">
        <f aca="true" t="shared" si="2" ref="D28:P28">D15+D18+D25+D27</f>
        <v>10000</v>
      </c>
      <c r="E28" s="17">
        <f t="shared" si="2"/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2"/>
        <v>0</v>
      </c>
      <c r="K28" s="17">
        <f t="shared" si="2"/>
        <v>0</v>
      </c>
      <c r="L28" s="17">
        <f t="shared" si="2"/>
        <v>0</v>
      </c>
      <c r="M28" s="17">
        <f t="shared" si="2"/>
        <v>0</v>
      </c>
      <c r="N28" s="17">
        <f t="shared" si="2"/>
        <v>10000</v>
      </c>
      <c r="O28" s="17">
        <f t="shared" si="2"/>
        <v>0</v>
      </c>
      <c r="P28" s="17">
        <f t="shared" si="2"/>
        <v>0</v>
      </c>
    </row>
    <row r="29" spans="1:16" ht="20.25" customHeight="1">
      <c r="A29" s="11"/>
      <c r="B29" s="11"/>
      <c r="C29" s="27" t="s">
        <v>26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20.25" customHeight="1">
      <c r="A30" s="11">
        <v>150101</v>
      </c>
      <c r="B30" s="11"/>
      <c r="C30" s="25" t="s">
        <v>27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8.75" customHeight="1">
      <c r="A31" s="10"/>
      <c r="B31" s="10">
        <v>2123</v>
      </c>
      <c r="C31" s="26" t="s">
        <v>34</v>
      </c>
      <c r="D31" s="17">
        <f>SUM(E31:P31)</f>
        <v>58000</v>
      </c>
      <c r="E31" s="17"/>
      <c r="F31" s="17"/>
      <c r="G31" s="17"/>
      <c r="H31" s="17"/>
      <c r="I31" s="17"/>
      <c r="J31" s="17"/>
      <c r="K31" s="17"/>
      <c r="L31" s="17"/>
      <c r="M31" s="17"/>
      <c r="N31" s="17">
        <v>58000</v>
      </c>
      <c r="O31" s="17"/>
      <c r="P31" s="17"/>
    </row>
    <row r="32" spans="1:16" ht="31.5" customHeight="1">
      <c r="A32" s="10">
        <v>240604</v>
      </c>
      <c r="B32" s="10"/>
      <c r="C32" s="24" t="s">
        <v>29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20.25" customHeight="1">
      <c r="A33" s="10"/>
      <c r="B33" s="10">
        <v>1165</v>
      </c>
      <c r="C33" s="29" t="s">
        <v>30</v>
      </c>
      <c r="D33" s="17">
        <f>SUM(E33:P33)</f>
        <v>14736</v>
      </c>
      <c r="E33" s="17"/>
      <c r="F33" s="17"/>
      <c r="G33" s="17"/>
      <c r="H33" s="17"/>
      <c r="I33" s="17"/>
      <c r="J33" s="17"/>
      <c r="K33" s="17"/>
      <c r="L33" s="17"/>
      <c r="M33" s="17"/>
      <c r="N33" s="17">
        <v>14736</v>
      </c>
      <c r="O33" s="17"/>
      <c r="P33" s="17"/>
    </row>
    <row r="34" spans="1:16" ht="16.5" customHeight="1">
      <c r="A34" s="10"/>
      <c r="B34" s="10"/>
      <c r="C34" s="24" t="s">
        <v>28</v>
      </c>
      <c r="D34" s="15">
        <f>D31+D33</f>
        <v>72736</v>
      </c>
      <c r="E34" s="15">
        <f aca="true" t="shared" si="3" ref="E34:P34">E31+E33</f>
        <v>0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  <c r="L34" s="15">
        <f t="shared" si="3"/>
        <v>0</v>
      </c>
      <c r="M34" s="15">
        <f t="shared" si="3"/>
        <v>0</v>
      </c>
      <c r="N34" s="15">
        <f t="shared" si="3"/>
        <v>72736</v>
      </c>
      <c r="O34" s="15">
        <f t="shared" si="3"/>
        <v>0</v>
      </c>
      <c r="P34" s="15">
        <f t="shared" si="3"/>
        <v>0</v>
      </c>
    </row>
    <row r="35" spans="1:16" s="19" customFormat="1" ht="17.25" customHeight="1">
      <c r="A35" s="13"/>
      <c r="B35" s="12"/>
      <c r="C35" s="12" t="s">
        <v>19</v>
      </c>
      <c r="D35" s="21"/>
      <c r="E35" s="21"/>
      <c r="F35" s="21"/>
      <c r="G35" s="21"/>
      <c r="H35" s="21" t="s">
        <v>21</v>
      </c>
      <c r="I35" s="21"/>
      <c r="J35" s="21"/>
      <c r="K35" s="21"/>
      <c r="L35" s="21"/>
      <c r="M35" s="21"/>
      <c r="N35" s="21"/>
      <c r="O35" s="21"/>
      <c r="P35" s="21"/>
    </row>
    <row r="36" spans="1:16" s="19" customFormat="1" ht="15" customHeight="1">
      <c r="A36" s="13"/>
      <c r="B36" s="12"/>
      <c r="C36" s="1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s="19" customFormat="1" ht="15" customHeight="1">
      <c r="A37" s="13"/>
      <c r="B37" s="12"/>
      <c r="C37" s="1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19" customFormat="1" ht="15" customHeight="1">
      <c r="A38" s="12"/>
      <c r="B38" s="12"/>
      <c r="C38" s="1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19" customFormat="1" ht="15" customHeight="1">
      <c r="A39" s="12"/>
      <c r="B39" s="12"/>
      <c r="C39" s="1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19" customFormat="1" ht="15">
      <c r="A40" s="12"/>
      <c r="B40" s="12"/>
      <c r="C40" s="1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19" customFormat="1" ht="15">
      <c r="A41" s="12"/>
      <c r="B41" s="12"/>
      <c r="C41" s="1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9" s="19" customFormat="1" ht="15.75">
      <c r="A42" s="13"/>
      <c r="B42" s="13"/>
      <c r="C42" s="13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6" s="19" customFormat="1" ht="15">
      <c r="A43" s="12"/>
      <c r="B43" s="12"/>
      <c r="C43" s="12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19" customFormat="1" ht="15">
      <c r="A44" s="12"/>
      <c r="B44" s="12"/>
      <c r="C44" s="12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s="19" customFormat="1" ht="15">
      <c r="A45" s="12"/>
      <c r="B45" s="12"/>
      <c r="C45" s="1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s="19" customFormat="1" ht="15">
      <c r="A46" s="12"/>
      <c r="B46" s="12"/>
      <c r="C46" s="12"/>
      <c r="D46" s="21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s="19" customFormat="1" ht="15">
      <c r="A47" s="12"/>
      <c r="B47" s="12"/>
      <c r="C47" s="12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s="19" customFormat="1" ht="14.25">
      <c r="A48" s="12"/>
      <c r="B48" s="12"/>
      <c r="C48" s="1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9" customFormat="1" ht="101.25" customHeight="1" hidden="1">
      <c r="A49" s="13"/>
      <c r="B49" s="12"/>
      <c r="C49" s="1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s="19" customFormat="1" ht="15" customHeight="1" hidden="1">
      <c r="A50" s="13"/>
      <c r="B50" s="12"/>
      <c r="C50" s="12"/>
      <c r="D50" s="2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s="19" customFormat="1" ht="15" customHeight="1" hidden="1">
      <c r="A51" s="13"/>
      <c r="B51" s="12"/>
      <c r="C51" s="12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19" customFormat="1" ht="15.75" customHeight="1" hidden="1">
      <c r="A52" s="13"/>
      <c r="B52" s="12"/>
      <c r="C52" s="12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9" customFormat="1" ht="90" customHeight="1" hidden="1">
      <c r="A53" s="13"/>
      <c r="B53" s="12"/>
      <c r="C53" s="13"/>
      <c r="D53" s="18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s="19" customFormat="1" ht="15" customHeight="1" hidden="1">
      <c r="A54" s="12"/>
      <c r="B54" s="12"/>
      <c r="C54" s="1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9" customFormat="1" ht="15.75">
      <c r="A55" s="13"/>
      <c r="B55" s="13"/>
      <c r="C55" s="1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9" customFormat="1" ht="15">
      <c r="A56" s="12"/>
      <c r="B56" s="12"/>
      <c r="C56" s="1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s="19" customFormat="1" ht="15">
      <c r="A57" s="12"/>
      <c r="B57" s="12"/>
      <c r="C57" s="1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s="19" customFormat="1" ht="15">
      <c r="A58" s="12"/>
      <c r="B58" s="12"/>
      <c r="C58" s="12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s="19" customFormat="1" ht="15">
      <c r="A59" s="12"/>
      <c r="B59" s="12"/>
      <c r="C59" s="1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s="19" customFormat="1" ht="15">
      <c r="A60" s="12"/>
      <c r="B60" s="12"/>
      <c r="C60" s="1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s="19" customFormat="1" ht="15">
      <c r="A61" s="12"/>
      <c r="B61" s="12"/>
      <c r="C61" s="1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s="19" customFormat="1" ht="15">
      <c r="A62" s="12"/>
      <c r="B62" s="12"/>
      <c r="C62" s="12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s="19" customFormat="1" ht="14.25" customHeight="1">
      <c r="A63" s="12"/>
      <c r="B63" s="12"/>
      <c r="C63" s="13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19" customFormat="1" ht="15">
      <c r="A64" s="12"/>
      <c r="B64" s="12"/>
      <c r="C64" s="12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9" customFormat="1" ht="15">
      <c r="A65" s="12"/>
      <c r="B65" s="12"/>
      <c r="C65" s="12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19" customFormat="1" ht="15">
      <c r="A66" s="12"/>
      <c r="B66" s="12"/>
      <c r="C66" s="12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19" customFormat="1" ht="15">
      <c r="A67" s="12"/>
      <c r="B67" s="12"/>
      <c r="C67" s="12"/>
      <c r="D67" s="2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19" customFormat="1" ht="15">
      <c r="A68" s="12"/>
      <c r="B68" s="12"/>
      <c r="C68" s="12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19" customFormat="1" ht="15">
      <c r="A69" s="12"/>
      <c r="B69" s="12"/>
      <c r="C69" s="1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s="19" customFormat="1" ht="15">
      <c r="A70" s="12"/>
      <c r="B70" s="12"/>
      <c r="C70" s="1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s="19" customFormat="1" ht="15">
      <c r="A71" s="12"/>
      <c r="B71" s="12"/>
      <c r="C71" s="12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19" customFormat="1" ht="15">
      <c r="A72" s="12"/>
      <c r="B72" s="12"/>
      <c r="C72" s="12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19" customFormat="1" ht="15">
      <c r="A73" s="12"/>
      <c r="B73" s="12"/>
      <c r="C73" s="12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19" customFormat="1" ht="15">
      <c r="A74" s="12"/>
      <c r="B74" s="12"/>
      <c r="C74" s="12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19" customFormat="1" ht="15">
      <c r="A75" s="12"/>
      <c r="B75" s="12"/>
      <c r="C75" s="12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s="19" customFormat="1" ht="15">
      <c r="A76" s="12"/>
      <c r="B76" s="12"/>
      <c r="C76" s="12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s="19" customFormat="1" ht="15">
      <c r="A77" s="12"/>
      <c r="B77" s="12"/>
      <c r="C77" s="1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 s="19" customFormat="1" ht="15">
      <c r="A78" s="12"/>
      <c r="B78" s="12"/>
      <c r="C78" s="12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s="19" customFormat="1" ht="15">
      <c r="A79" s="12"/>
      <c r="B79" s="12"/>
      <c r="C79" s="1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s="19" customFormat="1" ht="15">
      <c r="A80" s="12"/>
      <c r="B80" s="12"/>
      <c r="C80" s="12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1:16" s="19" customFormat="1" ht="15">
      <c r="A81" s="12"/>
      <c r="B81" s="12"/>
      <c r="C81" s="1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s="19" customFormat="1" ht="15" customHeight="1">
      <c r="A82" s="12"/>
      <c r="B82" s="12"/>
      <c r="C82" s="1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s="19" customFormat="1" ht="15" customHeight="1">
      <c r="A83" s="12"/>
      <c r="B83" s="12"/>
      <c r="C83" s="1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s="19" customFormat="1" ht="15" customHeight="1">
      <c r="A84" s="13"/>
      <c r="B84" s="12"/>
      <c r="C84" s="13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s="19" customFormat="1" ht="15" customHeight="1">
      <c r="A85" s="13"/>
      <c r="B85" s="12"/>
      <c r="C85" s="13"/>
      <c r="D85" s="21"/>
      <c r="E85" s="18"/>
      <c r="F85" s="18"/>
      <c r="G85" s="18"/>
      <c r="H85" s="18"/>
      <c r="I85" s="18"/>
      <c r="J85" s="22"/>
      <c r="K85" s="18"/>
      <c r="L85" s="18"/>
      <c r="M85" s="18"/>
      <c r="N85" s="18"/>
      <c r="O85" s="18"/>
      <c r="P85" s="18"/>
    </row>
    <row r="86" spans="1:16" s="19" customFormat="1" ht="15" customHeight="1">
      <c r="A86" s="12"/>
      <c r="B86" s="12"/>
      <c r="C86" s="12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s="19" customFormat="1" ht="15" customHeight="1">
      <c r="A87" s="12"/>
      <c r="B87" s="12"/>
      <c r="C87" s="13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s="19" customFormat="1" ht="15" customHeight="1">
      <c r="A88" s="12"/>
      <c r="B88" s="12"/>
      <c r="C88" s="13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s="19" customFormat="1" ht="15" customHeight="1">
      <c r="A89" s="12"/>
      <c r="B89" s="12"/>
      <c r="C89" s="13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s="19" customFormat="1" ht="15" customHeight="1">
      <c r="A90" s="12"/>
      <c r="B90" s="12"/>
      <c r="C90" s="13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s="19" customFormat="1" ht="15">
      <c r="A91" s="12"/>
      <c r="B91" s="12"/>
      <c r="H91" s="14"/>
      <c r="I91" s="14"/>
      <c r="J91" s="14"/>
      <c r="K91" s="14"/>
      <c r="L91" s="14"/>
      <c r="M91" s="14"/>
      <c r="N91" s="14"/>
      <c r="O91" s="14"/>
      <c r="P91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2"/>
  <sheetViews>
    <sheetView zoomScale="75" zoomScaleNormal="75" zoomScalePageLayoutView="0"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9" sqref="C39"/>
    </sheetView>
  </sheetViews>
  <sheetFormatPr defaultColWidth="9.00390625" defaultRowHeight="12.75"/>
  <cols>
    <col min="1" max="1" width="12.375" style="0" customWidth="1"/>
    <col min="3" max="3" width="60.125" style="0" customWidth="1"/>
    <col min="4" max="4" width="11.625" style="0" customWidth="1"/>
    <col min="5" max="6" width="6.875" style="0" customWidth="1"/>
    <col min="7" max="7" width="9.00390625" style="0" customWidth="1"/>
    <col min="8" max="8" width="9.375" style="0" customWidth="1"/>
    <col min="9" max="9" width="9.75390625" style="0" customWidth="1"/>
    <col min="10" max="10" width="10.00390625" style="0" customWidth="1"/>
    <col min="11" max="11" width="9.375" style="0" customWidth="1"/>
    <col min="12" max="12" width="10.375" style="0" customWidth="1"/>
    <col min="13" max="14" width="9.00390625" style="0" customWidth="1"/>
    <col min="15" max="15" width="10.00390625" style="0" customWidth="1"/>
    <col min="16" max="16" width="9.375" style="0" customWidth="1"/>
  </cols>
  <sheetData>
    <row r="1" ht="21" customHeight="1">
      <c r="N1" t="s">
        <v>22</v>
      </c>
    </row>
    <row r="2" ht="12.75">
      <c r="N2" t="s">
        <v>0</v>
      </c>
    </row>
    <row r="3" ht="12.75">
      <c r="N3" t="s">
        <v>66</v>
      </c>
    </row>
    <row r="4" spans="3:16" ht="15.75">
      <c r="C4" s="1" t="s">
        <v>23</v>
      </c>
      <c r="D4" s="1"/>
      <c r="E4" s="1"/>
      <c r="F4" s="1"/>
      <c r="G4" s="1"/>
      <c r="H4" s="1"/>
      <c r="N4" t="s">
        <v>49</v>
      </c>
      <c r="P4" t="s">
        <v>20</v>
      </c>
    </row>
    <row r="5" spans="1:16" ht="15" customHeight="1">
      <c r="A5" s="5" t="s">
        <v>18</v>
      </c>
      <c r="B5" s="5" t="s">
        <v>1</v>
      </c>
      <c r="C5" s="6" t="s">
        <v>2</v>
      </c>
      <c r="D5" s="8" t="s">
        <v>17</v>
      </c>
      <c r="E5" s="55" t="s">
        <v>4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ht="15" customHeight="1">
      <c r="A6" s="4"/>
      <c r="B6" s="4"/>
      <c r="C6" s="7"/>
      <c r="D6" s="4" t="s">
        <v>3</v>
      </c>
      <c r="E6" s="3" t="s">
        <v>5</v>
      </c>
      <c r="F6" s="2" t="s">
        <v>6</v>
      </c>
      <c r="G6" s="2" t="s">
        <v>16</v>
      </c>
      <c r="H6" s="2" t="s">
        <v>7</v>
      </c>
      <c r="I6" s="2" t="s">
        <v>8</v>
      </c>
      <c r="J6" s="2" t="s">
        <v>9</v>
      </c>
      <c r="K6" s="2" t="s">
        <v>14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15</v>
      </c>
    </row>
    <row r="7" spans="1:16" ht="15" customHeight="1">
      <c r="A7" s="4"/>
      <c r="B7" s="4"/>
      <c r="C7" s="35" t="s">
        <v>41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54.75" customHeight="1">
      <c r="A8" s="31">
        <v>31030000</v>
      </c>
      <c r="B8" s="4"/>
      <c r="C8" s="26" t="s">
        <v>33</v>
      </c>
      <c r="D8" s="30">
        <v>15803</v>
      </c>
      <c r="E8" s="37"/>
      <c r="F8" s="16"/>
      <c r="G8" s="16"/>
      <c r="H8" s="16"/>
      <c r="I8" s="16"/>
      <c r="J8" s="16"/>
      <c r="K8" s="16"/>
      <c r="L8" s="16"/>
      <c r="M8" s="16"/>
      <c r="N8" s="16"/>
      <c r="O8" s="16"/>
      <c r="P8" s="16">
        <v>15803</v>
      </c>
    </row>
    <row r="9" spans="1:16" ht="57.75" customHeight="1">
      <c r="A9" s="31">
        <v>50080200</v>
      </c>
      <c r="B9" s="4"/>
      <c r="C9" s="26" t="s">
        <v>37</v>
      </c>
      <c r="D9" s="30"/>
      <c r="E9" s="3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20.25" customHeight="1">
      <c r="A10" s="10"/>
      <c r="B10" s="10"/>
      <c r="C10" s="24" t="s">
        <v>25</v>
      </c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0.25" customHeight="1">
      <c r="A11" s="28" t="s">
        <v>31</v>
      </c>
      <c r="B11" s="10"/>
      <c r="C11" s="25" t="s">
        <v>32</v>
      </c>
      <c r="D11" s="15">
        <f>SUM(E11:P11)</f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0.25" customHeight="1">
      <c r="A12" s="28"/>
      <c r="B12" s="10">
        <v>1131</v>
      </c>
      <c r="C12" s="29" t="s">
        <v>67</v>
      </c>
      <c r="D12" s="15">
        <f>SUM(E12:P12)</f>
        <v>1000</v>
      </c>
      <c r="E12" s="15"/>
      <c r="F12" s="15"/>
      <c r="G12" s="15"/>
      <c r="H12" s="15"/>
      <c r="I12" s="15">
        <v>1000</v>
      </c>
      <c r="J12" s="15"/>
      <c r="K12" s="15"/>
      <c r="L12" s="15"/>
      <c r="M12" s="15"/>
      <c r="N12" s="15"/>
      <c r="O12" s="15"/>
      <c r="P12" s="15"/>
    </row>
    <row r="13" spans="1:16" ht="35.25" customHeight="1">
      <c r="A13" s="10"/>
      <c r="B13" s="10">
        <v>1137</v>
      </c>
      <c r="C13" s="26" t="s">
        <v>24</v>
      </c>
      <c r="D13" s="15">
        <f>SUM(E13:P13)</f>
        <v>-3000</v>
      </c>
      <c r="E13" s="17"/>
      <c r="F13" s="17"/>
      <c r="G13" s="17"/>
      <c r="H13" s="17"/>
      <c r="I13" s="17">
        <v>-3000</v>
      </c>
      <c r="J13" s="17"/>
      <c r="K13" s="17"/>
      <c r="L13" s="15"/>
      <c r="M13" s="17"/>
      <c r="N13" s="17"/>
      <c r="O13" s="17"/>
      <c r="P13" s="17"/>
    </row>
    <row r="14" spans="1:16" ht="21.75" customHeight="1">
      <c r="A14" s="10"/>
      <c r="B14" s="10">
        <v>1139</v>
      </c>
      <c r="C14" s="26" t="s">
        <v>68</v>
      </c>
      <c r="D14" s="15">
        <f>SUM(E14:P14)</f>
        <v>2000</v>
      </c>
      <c r="E14" s="17"/>
      <c r="F14" s="17"/>
      <c r="G14" s="17"/>
      <c r="H14" s="17"/>
      <c r="I14" s="17">
        <v>2000</v>
      </c>
      <c r="J14" s="17"/>
      <c r="K14" s="17"/>
      <c r="L14" s="15"/>
      <c r="M14" s="17"/>
      <c r="N14" s="17"/>
      <c r="O14" s="17"/>
      <c r="P14" s="17"/>
    </row>
    <row r="15" spans="1:16" ht="21.75" customHeight="1">
      <c r="A15" s="28" t="s">
        <v>31</v>
      </c>
      <c r="B15" s="10"/>
      <c r="C15" s="25" t="s">
        <v>61</v>
      </c>
      <c r="D15" s="15"/>
      <c r="E15" s="17"/>
      <c r="F15" s="17"/>
      <c r="G15" s="17"/>
      <c r="H15" s="17"/>
      <c r="I15" s="17"/>
      <c r="J15" s="17"/>
      <c r="K15" s="17"/>
      <c r="L15" s="15"/>
      <c r="M15" s="17"/>
      <c r="N15" s="17"/>
      <c r="O15" s="17"/>
      <c r="P15" s="17"/>
    </row>
    <row r="16" spans="1:16" ht="37.5" customHeight="1">
      <c r="A16" s="10"/>
      <c r="B16" s="10">
        <v>1137</v>
      </c>
      <c r="C16" s="26" t="s">
        <v>24</v>
      </c>
      <c r="D16" s="15">
        <f>SUM(E16:P16)</f>
        <v>-3000</v>
      </c>
      <c r="E16" s="17"/>
      <c r="F16" s="17"/>
      <c r="G16" s="17"/>
      <c r="H16" s="17">
        <v>-3000</v>
      </c>
      <c r="I16" s="17"/>
      <c r="J16" s="17"/>
      <c r="K16" s="17"/>
      <c r="L16" s="15"/>
      <c r="M16" s="17"/>
      <c r="N16" s="17"/>
      <c r="O16" s="17"/>
      <c r="P16" s="17"/>
    </row>
    <row r="17" spans="1:16" ht="21.75" customHeight="1">
      <c r="A17" s="10"/>
      <c r="B17" s="10">
        <v>1139</v>
      </c>
      <c r="C17" s="26" t="s">
        <v>56</v>
      </c>
      <c r="D17" s="15">
        <f>SUM(E17:P17)</f>
        <v>3000</v>
      </c>
      <c r="E17" s="17"/>
      <c r="F17" s="17"/>
      <c r="G17" s="17"/>
      <c r="H17" s="17">
        <v>3000</v>
      </c>
      <c r="I17" s="17"/>
      <c r="J17" s="17"/>
      <c r="K17" s="17"/>
      <c r="L17" s="15"/>
      <c r="M17" s="17"/>
      <c r="N17" s="17"/>
      <c r="O17" s="17"/>
      <c r="P17" s="17"/>
    </row>
    <row r="18" spans="1:16" ht="21.75" customHeight="1">
      <c r="A18" s="10">
        <v>91209</v>
      </c>
      <c r="B18" s="10">
        <v>1310</v>
      </c>
      <c r="C18" s="24" t="s">
        <v>65</v>
      </c>
      <c r="D18" s="15">
        <v>300</v>
      </c>
      <c r="E18" s="17"/>
      <c r="F18" s="17"/>
      <c r="G18" s="17"/>
      <c r="H18" s="17"/>
      <c r="I18" s="17"/>
      <c r="J18" s="17"/>
      <c r="K18" s="17"/>
      <c r="L18" s="15"/>
      <c r="M18" s="17"/>
      <c r="N18" s="17"/>
      <c r="O18" s="17"/>
      <c r="P18" s="17">
        <v>300</v>
      </c>
    </row>
    <row r="19" spans="1:16" ht="21.75" customHeight="1">
      <c r="A19" s="10"/>
      <c r="B19" s="10"/>
      <c r="C19" s="26"/>
      <c r="D19" s="15"/>
      <c r="E19" s="17"/>
      <c r="F19" s="17"/>
      <c r="G19" s="17"/>
      <c r="H19" s="17"/>
      <c r="I19" s="17"/>
      <c r="J19" s="17"/>
      <c r="K19" s="17"/>
      <c r="L19" s="15"/>
      <c r="M19" s="17"/>
      <c r="N19" s="17"/>
      <c r="O19" s="17"/>
      <c r="P19" s="17"/>
    </row>
    <row r="20" spans="1:16" ht="21.75" customHeight="1">
      <c r="A20" s="10">
        <v>130112</v>
      </c>
      <c r="B20" s="10"/>
      <c r="C20" s="24" t="s">
        <v>57</v>
      </c>
      <c r="D20" s="15">
        <f>D21+D22+D23+D24</f>
        <v>0</v>
      </c>
      <c r="E20" s="15">
        <f aca="true" t="shared" si="0" ref="E20:P20">E21+E22+E23+E24</f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  <c r="J20" s="15">
        <f t="shared" si="0"/>
        <v>0</v>
      </c>
      <c r="K20" s="15">
        <f t="shared" si="0"/>
        <v>0</v>
      </c>
      <c r="L20" s="15">
        <f t="shared" si="0"/>
        <v>0</v>
      </c>
      <c r="M20" s="15">
        <f t="shared" si="0"/>
        <v>0</v>
      </c>
      <c r="N20" s="15">
        <f t="shared" si="0"/>
        <v>0</v>
      </c>
      <c r="O20" s="15">
        <f t="shared" si="0"/>
        <v>0</v>
      </c>
      <c r="P20" s="15">
        <f t="shared" si="0"/>
        <v>0</v>
      </c>
    </row>
    <row r="21" spans="1:16" ht="21.75" customHeight="1">
      <c r="A21" s="10"/>
      <c r="B21" s="10">
        <v>1111</v>
      </c>
      <c r="C21" s="26" t="s">
        <v>62</v>
      </c>
      <c r="D21" s="15">
        <f>SUM(E21:P21)</f>
        <v>-17070</v>
      </c>
      <c r="E21" s="17"/>
      <c r="F21" s="17"/>
      <c r="G21" s="17"/>
      <c r="H21" s="17"/>
      <c r="I21" s="17"/>
      <c r="J21" s="17"/>
      <c r="K21" s="17"/>
      <c r="L21" s="15"/>
      <c r="M21" s="17">
        <v>-5782</v>
      </c>
      <c r="N21" s="17">
        <v>-5855</v>
      </c>
      <c r="O21" s="17">
        <v>-5433</v>
      </c>
      <c r="P21" s="17"/>
    </row>
    <row r="22" spans="1:16" ht="21.75" customHeight="1">
      <c r="A22" s="10"/>
      <c r="B22" s="10">
        <v>1120</v>
      </c>
      <c r="C22" s="26" t="s">
        <v>63</v>
      </c>
      <c r="D22" s="15">
        <f>SUM(E22:P22)</f>
        <v>-2105</v>
      </c>
      <c r="E22" s="17"/>
      <c r="F22" s="17"/>
      <c r="G22" s="17"/>
      <c r="H22" s="17"/>
      <c r="I22" s="17"/>
      <c r="J22" s="17"/>
      <c r="K22" s="17"/>
      <c r="L22" s="15"/>
      <c r="M22" s="17"/>
      <c r="N22" s="17">
        <v>-2105</v>
      </c>
      <c r="O22" s="17"/>
      <c r="P22" s="17"/>
    </row>
    <row r="23" spans="1:16" ht="21.75" customHeight="1">
      <c r="A23" s="10"/>
      <c r="B23" s="10">
        <v>1161</v>
      </c>
      <c r="C23" s="26" t="s">
        <v>52</v>
      </c>
      <c r="D23" s="15">
        <f>SUM(E23:P23)</f>
        <v>23675</v>
      </c>
      <c r="E23" s="17"/>
      <c r="F23" s="17"/>
      <c r="G23" s="17"/>
      <c r="H23" s="17">
        <v>500</v>
      </c>
      <c r="I23" s="17">
        <v>500</v>
      </c>
      <c r="J23" s="17">
        <v>500</v>
      </c>
      <c r="K23" s="17">
        <v>500</v>
      </c>
      <c r="L23" s="15">
        <v>500</v>
      </c>
      <c r="M23" s="17">
        <v>6282</v>
      </c>
      <c r="N23" s="17">
        <v>8460</v>
      </c>
      <c r="O23" s="17">
        <v>5933</v>
      </c>
      <c r="P23" s="17">
        <v>500</v>
      </c>
    </row>
    <row r="24" spans="1:16" ht="21.75" customHeight="1">
      <c r="A24" s="10"/>
      <c r="B24" s="10">
        <v>1162</v>
      </c>
      <c r="C24" s="26" t="s">
        <v>64</v>
      </c>
      <c r="D24" s="15">
        <f>SUM(E24:P24)</f>
        <v>-4500</v>
      </c>
      <c r="E24" s="17"/>
      <c r="F24" s="17"/>
      <c r="G24" s="17"/>
      <c r="H24" s="17">
        <v>-500</v>
      </c>
      <c r="I24" s="17">
        <v>-500</v>
      </c>
      <c r="J24" s="17">
        <v>-500</v>
      </c>
      <c r="K24" s="17">
        <v>-500</v>
      </c>
      <c r="L24" s="15">
        <v>-500</v>
      </c>
      <c r="M24" s="17">
        <v>-500</v>
      </c>
      <c r="N24" s="17">
        <v>-500</v>
      </c>
      <c r="O24" s="17">
        <v>-500</v>
      </c>
      <c r="P24" s="17">
        <v>-500</v>
      </c>
    </row>
    <row r="25" spans="1:16" ht="21.75" customHeight="1">
      <c r="A25" s="10">
        <v>100203</v>
      </c>
      <c r="B25" s="36"/>
      <c r="C25" s="24" t="s">
        <v>59</v>
      </c>
      <c r="D25" s="15"/>
      <c r="E25" s="17"/>
      <c r="F25" s="17"/>
      <c r="G25" s="17"/>
      <c r="H25" s="17"/>
      <c r="I25" s="17"/>
      <c r="J25" s="17"/>
      <c r="K25" s="17"/>
      <c r="L25" s="15"/>
      <c r="M25" s="17"/>
      <c r="N25" s="17"/>
      <c r="O25" s="17"/>
      <c r="P25" s="17"/>
    </row>
    <row r="26" spans="1:16" ht="21.75" customHeight="1">
      <c r="A26" s="10"/>
      <c r="B26" s="10">
        <v>1163</v>
      </c>
      <c r="C26" s="26" t="s">
        <v>58</v>
      </c>
      <c r="D26" s="15">
        <f>SUM(E26:P26)</f>
        <v>-300</v>
      </c>
      <c r="E26" s="17"/>
      <c r="F26" s="17"/>
      <c r="G26" s="17"/>
      <c r="H26" s="17"/>
      <c r="I26" s="17"/>
      <c r="J26" s="17"/>
      <c r="K26" s="17"/>
      <c r="L26" s="15"/>
      <c r="M26" s="17"/>
      <c r="N26" s="17"/>
      <c r="O26" s="17"/>
      <c r="P26" s="17">
        <v>-300</v>
      </c>
    </row>
    <row r="27" spans="1:16" ht="21.75" customHeight="1">
      <c r="A27" s="10"/>
      <c r="B27" s="10">
        <v>1310</v>
      </c>
      <c r="C27" s="26" t="s">
        <v>60</v>
      </c>
      <c r="D27" s="15">
        <f>SUM(E27:P27)</f>
        <v>0</v>
      </c>
      <c r="E27" s="17"/>
      <c r="F27" s="17"/>
      <c r="G27" s="17"/>
      <c r="H27" s="17"/>
      <c r="I27" s="17"/>
      <c r="J27" s="17"/>
      <c r="K27" s="17"/>
      <c r="L27" s="15"/>
      <c r="M27" s="17"/>
      <c r="N27" s="17"/>
      <c r="O27" s="17"/>
      <c r="P27" s="17"/>
    </row>
    <row r="28" spans="1:16" ht="20.25" customHeight="1">
      <c r="A28" s="11"/>
      <c r="B28" s="11"/>
      <c r="C28" s="27" t="s">
        <v>26</v>
      </c>
      <c r="D28" s="15">
        <f>D30+D31+D32</f>
        <v>15803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0.25" customHeight="1">
      <c r="A29" s="11">
        <v>150101</v>
      </c>
      <c r="B29" s="11"/>
      <c r="C29" s="25" t="s">
        <v>27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8.75" customHeight="1">
      <c r="A30" s="10"/>
      <c r="B30" s="10">
        <v>2123</v>
      </c>
      <c r="C30" s="26" t="s">
        <v>34</v>
      </c>
      <c r="D30" s="17">
        <f>SUM(E30:P30)</f>
        <v>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8.75" customHeight="1">
      <c r="A31" s="10"/>
      <c r="B31" s="10">
        <v>2131</v>
      </c>
      <c r="C31" s="26" t="s">
        <v>54</v>
      </c>
      <c r="D31" s="17">
        <f>SUM(E31:P31)</f>
        <v>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8.75" customHeight="1">
      <c r="A32" s="10"/>
      <c r="B32" s="10">
        <v>2133</v>
      </c>
      <c r="C32" s="26" t="s">
        <v>55</v>
      </c>
      <c r="D32" s="17">
        <f>SUM(E32:P32)</f>
        <v>15803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v>15803</v>
      </c>
    </row>
    <row r="33" spans="1:16" ht="31.5" customHeight="1">
      <c r="A33" s="10">
        <v>240604</v>
      </c>
      <c r="B33" s="10"/>
      <c r="C33" s="24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20.25" customHeight="1">
      <c r="A34" s="10"/>
      <c r="B34" s="10">
        <v>1165</v>
      </c>
      <c r="C34" s="29" t="s">
        <v>30</v>
      </c>
      <c r="D34" s="17">
        <f>SUM(E34:P34)</f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6.5" customHeight="1">
      <c r="A35" s="10"/>
      <c r="B35" s="10"/>
      <c r="C35" s="24" t="s">
        <v>28</v>
      </c>
      <c r="D35" s="15">
        <f aca="true" t="shared" si="1" ref="D35:P35">D30+D34</f>
        <v>0</v>
      </c>
      <c r="E35" s="15">
        <f t="shared" si="1"/>
        <v>0</v>
      </c>
      <c r="F35" s="15">
        <f t="shared" si="1"/>
        <v>0</v>
      </c>
      <c r="G35" s="15">
        <f t="shared" si="1"/>
        <v>0</v>
      </c>
      <c r="H35" s="15">
        <f t="shared" si="1"/>
        <v>0</v>
      </c>
      <c r="I35" s="15">
        <f t="shared" si="1"/>
        <v>0</v>
      </c>
      <c r="J35" s="15">
        <f t="shared" si="1"/>
        <v>0</v>
      </c>
      <c r="K35" s="15">
        <f t="shared" si="1"/>
        <v>0</v>
      </c>
      <c r="L35" s="15">
        <f t="shared" si="1"/>
        <v>0</v>
      </c>
      <c r="M35" s="15">
        <f t="shared" si="1"/>
        <v>0</v>
      </c>
      <c r="N35" s="15">
        <f t="shared" si="1"/>
        <v>0</v>
      </c>
      <c r="O35" s="15">
        <f t="shared" si="1"/>
        <v>0</v>
      </c>
      <c r="P35" s="15">
        <f t="shared" si="1"/>
        <v>0</v>
      </c>
    </row>
    <row r="36" spans="1:16" s="19" customFormat="1" ht="17.25" customHeight="1">
      <c r="A36" s="13"/>
      <c r="B36" s="12"/>
      <c r="C36" s="12" t="s">
        <v>19</v>
      </c>
      <c r="D36" s="21"/>
      <c r="E36" s="21"/>
      <c r="F36" s="21"/>
      <c r="G36" s="21"/>
      <c r="H36" s="21" t="s">
        <v>21</v>
      </c>
      <c r="I36" s="21"/>
      <c r="J36" s="21"/>
      <c r="K36" s="21"/>
      <c r="L36" s="21"/>
      <c r="M36" s="21"/>
      <c r="N36" s="21"/>
      <c r="O36" s="21"/>
      <c r="P36" s="21"/>
    </row>
    <row r="37" spans="1:16" s="19" customFormat="1" ht="15" customHeight="1">
      <c r="A37" s="13"/>
      <c r="B37" s="12"/>
      <c r="C37" s="1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19" customFormat="1" ht="15" customHeight="1">
      <c r="A38" s="13"/>
      <c r="B38" s="12"/>
      <c r="C38" s="1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19" customFormat="1" ht="15" customHeight="1">
      <c r="A39" s="12"/>
      <c r="B39" s="12"/>
      <c r="C39" s="1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s="19" customFormat="1" ht="15" customHeight="1">
      <c r="A40" s="12"/>
      <c r="B40" s="12"/>
      <c r="C40" s="1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19" customFormat="1" ht="15">
      <c r="A41" s="12"/>
      <c r="B41" s="12"/>
      <c r="C41" s="1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19" customFormat="1" ht="15">
      <c r="A42" s="12"/>
      <c r="B42" s="12"/>
      <c r="C42" s="1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9" s="19" customFormat="1" ht="15.75">
      <c r="A43" s="13"/>
      <c r="B43" s="13"/>
      <c r="C43" s="1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6" s="19" customFormat="1" ht="15">
      <c r="A44" s="12"/>
      <c r="B44" s="12"/>
      <c r="C44" s="12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s="19" customFormat="1" ht="15">
      <c r="A45" s="12"/>
      <c r="B45" s="12"/>
      <c r="C45" s="1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s="19" customFormat="1" ht="15">
      <c r="A46" s="12"/>
      <c r="B46" s="12"/>
      <c r="C46" s="12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s="19" customFormat="1" ht="15">
      <c r="A47" s="12"/>
      <c r="B47" s="12"/>
      <c r="C47" s="12"/>
      <c r="D47" s="21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s="19" customFormat="1" ht="15">
      <c r="A48" s="12"/>
      <c r="B48" s="12"/>
      <c r="C48" s="12"/>
      <c r="D48" s="21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s="19" customFormat="1" ht="14.25">
      <c r="A49" s="12"/>
      <c r="B49" s="12"/>
      <c r="C49" s="1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19" customFormat="1" ht="101.25" customHeight="1" hidden="1">
      <c r="A50" s="13"/>
      <c r="B50" s="12"/>
      <c r="C50" s="1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s="19" customFormat="1" ht="15" customHeight="1" hidden="1">
      <c r="A51" s="13"/>
      <c r="B51" s="12"/>
      <c r="C51" s="12"/>
      <c r="D51" s="2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19" customFormat="1" ht="15" customHeight="1" hidden="1">
      <c r="A52" s="13"/>
      <c r="B52" s="12"/>
      <c r="C52" s="12"/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9" customFormat="1" ht="15.75" customHeight="1" hidden="1">
      <c r="A53" s="13"/>
      <c r="B53" s="12"/>
      <c r="C53" s="12"/>
      <c r="D53" s="2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9" customFormat="1" ht="90" customHeight="1" hidden="1">
      <c r="A54" s="13"/>
      <c r="B54" s="12"/>
      <c r="C54" s="13"/>
      <c r="D54" s="18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s="19" customFormat="1" ht="15" customHeight="1" hidden="1">
      <c r="A55" s="12"/>
      <c r="B55" s="12"/>
      <c r="C55" s="12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9" customFormat="1" ht="15.75">
      <c r="A56" s="13"/>
      <c r="B56" s="13"/>
      <c r="C56" s="1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9" customFormat="1" ht="15">
      <c r="A57" s="12"/>
      <c r="B57" s="12"/>
      <c r="C57" s="1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s="19" customFormat="1" ht="15">
      <c r="A58" s="12"/>
      <c r="B58" s="12"/>
      <c r="C58" s="12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s="19" customFormat="1" ht="15">
      <c r="A59" s="12"/>
      <c r="B59" s="12"/>
      <c r="C59" s="1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s="19" customFormat="1" ht="15">
      <c r="A60" s="12"/>
      <c r="B60" s="12"/>
      <c r="C60" s="1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s="19" customFormat="1" ht="15">
      <c r="A61" s="12"/>
      <c r="B61" s="12"/>
      <c r="C61" s="1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s="19" customFormat="1" ht="15">
      <c r="A62" s="12"/>
      <c r="B62" s="12"/>
      <c r="C62" s="12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s="19" customFormat="1" ht="15">
      <c r="A63" s="12"/>
      <c r="B63" s="12"/>
      <c r="C63" s="1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s="19" customFormat="1" ht="14.25" customHeight="1">
      <c r="A64" s="12"/>
      <c r="B64" s="12"/>
      <c r="C64" s="13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19" customFormat="1" ht="15">
      <c r="A65" s="12"/>
      <c r="B65" s="12"/>
      <c r="C65" s="12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19" customFormat="1" ht="15">
      <c r="A66" s="12"/>
      <c r="B66" s="12"/>
      <c r="C66" s="12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19" customFormat="1" ht="15">
      <c r="A67" s="12"/>
      <c r="B67" s="12"/>
      <c r="C67" s="12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19" customFormat="1" ht="15">
      <c r="A68" s="12"/>
      <c r="B68" s="12"/>
      <c r="C68" s="12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19" customFormat="1" ht="15">
      <c r="A69" s="12"/>
      <c r="B69" s="12"/>
      <c r="C69" s="12"/>
      <c r="D69" s="21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19" customFormat="1" ht="15">
      <c r="A70" s="12"/>
      <c r="B70" s="12"/>
      <c r="C70" s="1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s="19" customFormat="1" ht="15">
      <c r="A71" s="12"/>
      <c r="B71" s="12"/>
      <c r="C71" s="1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s="19" customFormat="1" ht="15">
      <c r="A72" s="12"/>
      <c r="B72" s="12"/>
      <c r="C72" s="1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19" customFormat="1" ht="15">
      <c r="A73" s="12"/>
      <c r="B73" s="12"/>
      <c r="C73" s="12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19" customFormat="1" ht="15">
      <c r="A74" s="12"/>
      <c r="B74" s="12"/>
      <c r="C74" s="12"/>
      <c r="D74" s="2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19" customFormat="1" ht="15">
      <c r="A75" s="12"/>
      <c r="B75" s="12"/>
      <c r="C75" s="12"/>
      <c r="D75" s="21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19" customFormat="1" ht="15">
      <c r="A76" s="12"/>
      <c r="B76" s="12"/>
      <c r="C76" s="12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s="19" customFormat="1" ht="15">
      <c r="A77" s="12"/>
      <c r="B77" s="12"/>
      <c r="C77" s="1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 s="19" customFormat="1" ht="15">
      <c r="A78" s="12"/>
      <c r="B78" s="12"/>
      <c r="C78" s="12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s="19" customFormat="1" ht="15">
      <c r="A79" s="12"/>
      <c r="B79" s="12"/>
      <c r="C79" s="1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s="19" customFormat="1" ht="15">
      <c r="A80" s="12"/>
      <c r="B80" s="12"/>
      <c r="C80" s="12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1:16" s="19" customFormat="1" ht="15">
      <c r="A81" s="12"/>
      <c r="B81" s="12"/>
      <c r="C81" s="1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s="19" customFormat="1" ht="15">
      <c r="A82" s="12"/>
      <c r="B82" s="12"/>
      <c r="C82" s="1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s="19" customFormat="1" ht="15" customHeight="1">
      <c r="A83" s="12"/>
      <c r="B83" s="12"/>
      <c r="C83" s="1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s="19" customFormat="1" ht="15" customHeight="1">
      <c r="A84" s="12"/>
      <c r="B84" s="12"/>
      <c r="C84" s="12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s="19" customFormat="1" ht="15" customHeight="1">
      <c r="A85" s="13"/>
      <c r="B85" s="12"/>
      <c r="C85" s="13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s="19" customFormat="1" ht="15" customHeight="1">
      <c r="A86" s="13"/>
      <c r="B86" s="12"/>
      <c r="C86" s="13"/>
      <c r="D86" s="21"/>
      <c r="E86" s="18"/>
      <c r="F86" s="18"/>
      <c r="G86" s="18"/>
      <c r="H86" s="18"/>
      <c r="I86" s="18"/>
      <c r="J86" s="22"/>
      <c r="K86" s="18"/>
      <c r="L86" s="18"/>
      <c r="M86" s="18"/>
      <c r="N86" s="18"/>
      <c r="O86" s="18"/>
      <c r="P86" s="18"/>
    </row>
    <row r="87" spans="1:16" s="19" customFormat="1" ht="15" customHeight="1">
      <c r="A87" s="12"/>
      <c r="B87" s="12"/>
      <c r="C87" s="12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s="19" customFormat="1" ht="15" customHeight="1">
      <c r="A88" s="12"/>
      <c r="B88" s="12"/>
      <c r="C88" s="13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s="19" customFormat="1" ht="15" customHeight="1">
      <c r="A89" s="12"/>
      <c r="B89" s="12"/>
      <c r="C89" s="13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s="19" customFormat="1" ht="15" customHeight="1">
      <c r="A90" s="12"/>
      <c r="B90" s="12"/>
      <c r="C90" s="13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s="19" customFormat="1" ht="15" customHeight="1">
      <c r="A91" s="12"/>
      <c r="B91" s="12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s="19" customFormat="1" ht="15">
      <c r="A92" s="12"/>
      <c r="B92" s="12"/>
      <c r="H92" s="14"/>
      <c r="I92" s="14"/>
      <c r="J92" s="14"/>
      <c r="K92" s="14"/>
      <c r="L92" s="14"/>
      <c r="M92" s="14"/>
      <c r="N92" s="14"/>
      <c r="O92" s="14"/>
      <c r="P92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2010-12-14T18:02:20Z</cp:lastPrinted>
  <dcterms:created xsi:type="dcterms:W3CDTF">2004-08-05T10:09:02Z</dcterms:created>
  <dcterms:modified xsi:type="dcterms:W3CDTF">2010-12-19T11:25:52Z</dcterms:modified>
  <cp:category/>
  <cp:version/>
  <cp:contentType/>
  <cp:contentStatus/>
</cp:coreProperties>
</file>