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7005" activeTab="1"/>
  </bookViews>
  <sheets>
    <sheet name="додаток 1 (  остаток 2564005)" sheetId="1" r:id="rId1"/>
    <sheet name="додаток 1" sheetId="2" r:id="rId2"/>
  </sheets>
  <definedNames>
    <definedName name="_xlnm.Print_Area" localSheetId="1">'додаток 1'!$A$1:$P$31</definedName>
    <definedName name="_xlnm.Print_Area" localSheetId="0">'додаток 1 (  остаток 2564005)'!$A$1:$P$42</definedName>
  </definedNames>
  <calcPr fullCalcOnLoad="1"/>
</workbook>
</file>

<file path=xl/sharedStrings.xml><?xml version="1.0" encoding="utf-8"?>
<sst xmlns="http://schemas.openxmlformats.org/spreadsheetml/2006/main" count="102" uniqueCount="63">
  <si>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</si>
  <si>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</si>
  <si>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</si>
  <si>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</si>
  <si>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</si>
  <si>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</si>
  <si>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</si>
  <si>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</si>
  <si>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</si>
  <si>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</si>
  <si>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</si>
  <si>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</si>
  <si>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</si>
  <si>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</si>
  <si>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</si>
  <si>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</si>
  <si>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</si>
  <si>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 xml:space="preserve">  </t>
  </si>
  <si>
    <t>Додаток 1</t>
  </si>
  <si>
    <t>Всього видатків</t>
  </si>
  <si>
    <t>Доходи - загальний фонд</t>
  </si>
  <si>
    <t>Видатки - спеціальний  фонд</t>
  </si>
  <si>
    <t>Капітальний ремонт житлового фонду місцевих органів влади</t>
  </si>
  <si>
    <t>Капітальний ремонт житлового фонду (приміщень)</t>
  </si>
  <si>
    <t>до рішення міської ради</t>
  </si>
  <si>
    <t>Видатки на проведення робіт, пов*язаних з будівництвом, реконстукцією, ремонтом і утриманням автомобільних доріг</t>
  </si>
  <si>
    <t>Капітальниц ремонт інших об'єктів</t>
  </si>
  <si>
    <t>Міський голова                                              Ю.І.Онищенко</t>
  </si>
  <si>
    <t>Інші субвенції</t>
  </si>
  <si>
    <t>Всього доходів</t>
  </si>
  <si>
    <t>Інші видатки (КУ "Трудовий архів")</t>
  </si>
  <si>
    <t>Предмети, матеріали, обладнання та інвентар</t>
  </si>
  <si>
    <t>Видатки на відрядження</t>
  </si>
  <si>
    <t>Оплата електроенергії</t>
  </si>
  <si>
    <t>Видатки - загальний  фонд</t>
  </si>
  <si>
    <t>Благоустрій міст, сіл, селищ</t>
  </si>
  <si>
    <t>Субсидії і поточні трансферти підприємствам (установам, організаціям) (КП "СКП")</t>
  </si>
  <si>
    <t>Житлово-єксплуатаційне господарство</t>
  </si>
  <si>
    <t>оплата послуг(крім комунальних)</t>
  </si>
  <si>
    <t>Органи місцевого самоврядування</t>
  </si>
  <si>
    <t>капітальний ремонт інших обєктів</t>
  </si>
  <si>
    <t>капітальні видатки</t>
  </si>
  <si>
    <t>реконструкція житлового фонду ( приміщень)</t>
  </si>
  <si>
    <t xml:space="preserve">Капітальні трансферти органам державного управління інших рівнів </t>
  </si>
  <si>
    <t xml:space="preserve">                                  Зміни  до розподілу доходів та видатків міського бюджету на 2016 рік</t>
  </si>
  <si>
    <t>Податок на прибуток підприємств та фінансових установ комунальної власності </t>
  </si>
  <si>
    <t>Акцизний податок з реалізації суб`єктами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</si>
  <si>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</si>
  <si>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</si>
  <si>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</si>
  <si>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</si>
  <si>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</si>
  <si>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Єдиний податок з юридичних осіб </t>
  </si>
  <si>
    <t>Єдиний податок з фізичних осіб </t>
  </si>
  <si>
    <t>Плата за надання інших адміністративних послуг</t>
  </si>
  <si>
    <t>Інші надходження  </t>
  </si>
  <si>
    <t xml:space="preserve"> 10  жовтень 2016  № 79/1</t>
  </si>
  <si>
    <t xml:space="preserve">Інші видатки </t>
  </si>
  <si>
    <t>Інші видатки ПМСЗ "Відродження"</t>
  </si>
  <si>
    <t>Придбання обладнання і предметів довгострокового користування</t>
  </si>
  <si>
    <t>Реконструкція та реставрація інших обьєктів</t>
  </si>
  <si>
    <t>Капітальний ремонт інших обьектів</t>
  </si>
  <si>
    <t>11  жовтня 2016 року  №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</si>
</sst>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</numFmts>
  <fonts count="32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10" fillId="0" borderId="10" xfId="0" applyFont="1" applyFill="1" applyBorder="1" applyAlignment="1">
      <alignment horizontal="left" vertical="top" wrapText="1"/>
    </xf>
    <xf numFmtId="173" fontId="8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justify"/>
    </xf>
    <xf numFmtId="0" fontId="8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vertical="justify"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1" fontId="8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17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Font="1" applyBorder="1" applyAlignment="1">
      <alignment/>
    </xf>
    <xf numFmtId="173" fontId="0" fillId="0" borderId="15" xfId="0" applyNumberFormat="1" applyFont="1" applyBorder="1" applyAlignment="1">
      <alignment/>
    </xf>
    <xf numFmtId="173" fontId="0" fillId="0" borderId="10" xfId="0" applyNumberFormat="1" applyFont="1" applyBorder="1" applyAlignment="1">
      <alignment vertical="justify"/>
    </xf>
    <xf numFmtId="173" fontId="0" fillId="0" borderId="16" xfId="0" applyNumberFormat="1" applyFont="1" applyBorder="1" applyAlignment="1">
      <alignment vertical="justify"/>
    </xf>
    <xf numFmtId="173" fontId="0" fillId="0" borderId="15" xfId="0" applyNumberFormat="1" applyFont="1" applyBorder="1" applyAlignment="1">
      <alignment vertical="justify"/>
    </xf>
    <xf numFmtId="0" fontId="0" fillId="0" borderId="15" xfId="0" applyFont="1" applyFill="1" applyBorder="1" applyAlignment="1">
      <alignment vertical="justify"/>
    </xf>
    <xf numFmtId="0" fontId="5" fillId="0" borderId="15" xfId="0" applyFont="1" applyBorder="1" applyAlignment="1">
      <alignment vertical="justify"/>
    </xf>
    <xf numFmtId="0" fontId="0" fillId="0" borderId="0" xfId="0" applyFont="1" applyBorder="1" applyAlignment="1">
      <alignment vertical="justify"/>
    </xf>
    <xf numFmtId="0" fontId="0" fillId="0" borderId="16" xfId="0" applyFont="1" applyBorder="1" applyAlignment="1">
      <alignment vertical="justify"/>
    </xf>
    <xf numFmtId="2" fontId="0" fillId="0" borderId="12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5" xfId="0" applyFont="1" applyBorder="1" applyAlignment="1">
      <alignment wrapText="1"/>
    </xf>
    <xf numFmtId="1" fontId="5" fillId="0" borderId="10" xfId="0" applyNumberFormat="1" applyFont="1" applyBorder="1" applyAlignment="1">
      <alignment/>
    </xf>
    <xf numFmtId="173" fontId="10" fillId="0" borderId="11" xfId="0" applyNumberFormat="1" applyFont="1" applyBorder="1" applyAlignment="1">
      <alignment/>
    </xf>
    <xf numFmtId="173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/>
    </xf>
    <xf numFmtId="0" fontId="10" fillId="0" borderId="15" xfId="0" applyFont="1" applyBorder="1" applyAlignment="1">
      <alignment vertical="justify"/>
    </xf>
    <xf numFmtId="173" fontId="5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12" fillId="0" borderId="15" xfId="0" applyFont="1" applyBorder="1" applyAlignment="1">
      <alignment vertical="justify" wrapText="1"/>
    </xf>
    <xf numFmtId="0" fontId="13" fillId="0" borderId="15" xfId="0" applyFont="1" applyBorder="1" applyAlignment="1">
      <alignment vertical="justify" wrapText="1"/>
    </xf>
    <xf numFmtId="2" fontId="0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vertical="justify"/>
    </xf>
    <xf numFmtId="2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2" fontId="0" fillId="0" borderId="15" xfId="0" applyNumberFormat="1" applyFont="1" applyBorder="1" applyAlignment="1">
      <alignment horizontal="right" vertical="justify"/>
    </xf>
    <xf numFmtId="2" fontId="0" fillId="0" borderId="15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10" fillId="0" borderId="11" xfId="0" applyNumberFormat="1" applyFont="1" applyBorder="1" applyAlignment="1">
      <alignment horizontal="right"/>
    </xf>
    <xf numFmtId="2" fontId="10" fillId="0" borderId="10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left" vertical="top" wrapText="1"/>
    </xf>
    <xf numFmtId="2" fontId="0" fillId="0" borderId="12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2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3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5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view="pageBreakPreview" zoomScaleSheetLayoutView="100" zoomScalePageLayoutView="0" workbookViewId="0" topLeftCell="A1">
      <pane xSplit="4" ySplit="6" topLeftCell="J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24" sqref="C24"/>
    </sheetView>
  </sheetViews>
  <sheetFormatPr defaultColWidth="9.00390625" defaultRowHeight="12.75"/>
  <cols>
    <col min="1" max="1" width="10.625" style="0" customWidth="1"/>
    <col min="2" max="2" width="9.875" style="0" customWidth="1"/>
    <col min="3" max="3" width="57.75390625" style="0" customWidth="1"/>
    <col min="4" max="4" width="18.75390625" style="0" customWidth="1"/>
    <col min="5" max="5" width="11.125" style="0" customWidth="1"/>
    <col min="6" max="7" width="9.25390625" style="0" customWidth="1"/>
    <col min="8" max="8" width="10.875" style="0" customWidth="1"/>
    <col min="9" max="9" width="10.25390625" style="0" customWidth="1"/>
    <col min="10" max="10" width="10.00390625" style="0" customWidth="1"/>
    <col min="11" max="11" width="10.75390625" style="0" customWidth="1"/>
    <col min="12" max="12" width="9.625" style="0" customWidth="1"/>
    <col min="13" max="13" width="11.125" style="0" customWidth="1"/>
    <col min="14" max="14" width="14.00390625" style="0" customWidth="1"/>
    <col min="15" max="15" width="10.75390625" style="0" customWidth="1"/>
    <col min="16" max="16" width="12.375" style="0" customWidth="1"/>
    <col min="17" max="17" width="9.125" style="0" hidden="1" customWidth="1"/>
  </cols>
  <sheetData>
    <row r="1" spans="8:14" ht="21" customHeight="1">
      <c r="H1" t="s">
        <v>17</v>
      </c>
      <c r="N1" t="s">
        <v>18</v>
      </c>
    </row>
    <row r="2" ht="18" customHeight="1">
      <c r="N2" t="s">
        <v>24</v>
      </c>
    </row>
    <row r="3" ht="19.5" customHeight="1">
      <c r="N3" t="s">
        <v>56</v>
      </c>
    </row>
    <row r="4" spans="3:8" ht="20.25" customHeight="1">
      <c r="C4" s="1" t="s">
        <v>44</v>
      </c>
      <c r="D4" s="1"/>
      <c r="E4" s="1"/>
      <c r="F4" s="1"/>
      <c r="G4" s="1"/>
      <c r="H4" s="1"/>
    </row>
    <row r="5" spans="1:198" ht="15" customHeight="1">
      <c r="A5" s="5" t="s">
        <v>16</v>
      </c>
      <c r="B5" s="5" t="s">
        <v>0</v>
      </c>
      <c r="C5" s="6" t="s">
        <v>1</v>
      </c>
      <c r="D5" s="8"/>
      <c r="E5" s="82" t="s">
        <v>2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</row>
    <row r="6" spans="1:256" ht="21" customHeight="1">
      <c r="A6" s="4"/>
      <c r="B6" s="4"/>
      <c r="C6" s="7"/>
      <c r="D6" s="4" t="s">
        <v>15</v>
      </c>
      <c r="E6" s="3" t="s">
        <v>3</v>
      </c>
      <c r="F6" s="2" t="s">
        <v>4</v>
      </c>
      <c r="G6" s="2" t="s">
        <v>14</v>
      </c>
      <c r="H6" s="2" t="s">
        <v>5</v>
      </c>
      <c r="I6" s="2" t="s">
        <v>6</v>
      </c>
      <c r="J6" s="2" t="s">
        <v>7</v>
      </c>
      <c r="K6" s="2" t="s">
        <v>12</v>
      </c>
      <c r="L6" s="2" t="s">
        <v>8</v>
      </c>
      <c r="M6" s="2" t="s">
        <v>9</v>
      </c>
      <c r="N6" s="2" t="s">
        <v>10</v>
      </c>
      <c r="O6" s="2" t="s">
        <v>11</v>
      </c>
      <c r="P6" s="2" t="s">
        <v>13</v>
      </c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ht="21" customHeight="1">
      <c r="A7" s="4"/>
      <c r="B7" s="4"/>
      <c r="C7" s="16" t="s">
        <v>20</v>
      </c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ht="28.5" customHeight="1">
      <c r="A8" s="2">
        <v>11020200</v>
      </c>
      <c r="B8" s="2"/>
      <c r="C8" s="26" t="s">
        <v>45</v>
      </c>
      <c r="D8" s="4">
        <f aca="true" t="shared" si="0" ref="D8:D18">N8</f>
        <v>3073</v>
      </c>
      <c r="E8" s="3"/>
      <c r="F8" s="2"/>
      <c r="G8" s="2"/>
      <c r="H8" s="2"/>
      <c r="I8" s="2"/>
      <c r="J8" s="2"/>
      <c r="K8" s="2"/>
      <c r="L8" s="2"/>
      <c r="M8" s="2"/>
      <c r="N8" s="2">
        <v>3073</v>
      </c>
      <c r="O8" s="2"/>
      <c r="P8" s="2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ht="34.5" customHeight="1">
      <c r="A9" s="2">
        <v>14040000</v>
      </c>
      <c r="B9" s="2"/>
      <c r="C9" s="26" t="s">
        <v>46</v>
      </c>
      <c r="D9" s="4">
        <f t="shared" si="0"/>
        <v>498408</v>
      </c>
      <c r="E9" s="3"/>
      <c r="F9" s="2"/>
      <c r="G9" s="2"/>
      <c r="H9" s="2"/>
      <c r="I9" s="2"/>
      <c r="J9" s="2"/>
      <c r="K9" s="2"/>
      <c r="L9" s="2"/>
      <c r="M9" s="2"/>
      <c r="N9" s="2">
        <v>498408</v>
      </c>
      <c r="O9" s="2"/>
      <c r="P9" s="2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ht="39" customHeight="1">
      <c r="A10" s="2">
        <v>18010100</v>
      </c>
      <c r="B10" s="2"/>
      <c r="C10" s="26" t="s">
        <v>47</v>
      </c>
      <c r="D10" s="4">
        <f t="shared" si="0"/>
        <v>653</v>
      </c>
      <c r="E10" s="3"/>
      <c r="F10" s="2"/>
      <c r="G10" s="2"/>
      <c r="H10" s="2"/>
      <c r="I10" s="2"/>
      <c r="J10" s="2"/>
      <c r="K10" s="2"/>
      <c r="L10" s="2"/>
      <c r="M10" s="2"/>
      <c r="N10" s="2">
        <v>653</v>
      </c>
      <c r="O10" s="2"/>
      <c r="P10" s="2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ht="49.5" customHeight="1">
      <c r="A11" s="2">
        <v>18010400</v>
      </c>
      <c r="B11" s="2"/>
      <c r="C11" s="26" t="s">
        <v>48</v>
      </c>
      <c r="D11" s="4">
        <f t="shared" si="0"/>
        <v>19742</v>
      </c>
      <c r="E11" s="3"/>
      <c r="F11" s="2"/>
      <c r="G11" s="2"/>
      <c r="H11" s="2"/>
      <c r="I11" s="2"/>
      <c r="J11" s="2"/>
      <c r="K11" s="2"/>
      <c r="L11" s="2"/>
      <c r="M11" s="2"/>
      <c r="N11" s="2">
        <v>19742</v>
      </c>
      <c r="O11" s="2"/>
      <c r="P11" s="2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ht="21" customHeight="1">
      <c r="A12" s="2">
        <v>18010500</v>
      </c>
      <c r="B12" s="2"/>
      <c r="C12" s="26" t="s">
        <v>49</v>
      </c>
      <c r="D12" s="4">
        <f t="shared" si="0"/>
        <v>1011320</v>
      </c>
      <c r="E12" s="3"/>
      <c r="F12" s="2"/>
      <c r="G12" s="2"/>
      <c r="H12" s="2"/>
      <c r="I12" s="2"/>
      <c r="J12" s="2"/>
      <c r="K12" s="2"/>
      <c r="L12" s="2"/>
      <c r="M12" s="2"/>
      <c r="N12" s="2">
        <v>1011320</v>
      </c>
      <c r="O12" s="2"/>
      <c r="P12" s="2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ht="21" customHeight="1">
      <c r="A13" s="2">
        <v>18010600</v>
      </c>
      <c r="B13" s="2"/>
      <c r="C13" s="26" t="s">
        <v>50</v>
      </c>
      <c r="D13" s="4">
        <f t="shared" si="0"/>
        <v>455311</v>
      </c>
      <c r="E13" s="3"/>
      <c r="F13" s="2"/>
      <c r="G13" s="2"/>
      <c r="H13" s="2"/>
      <c r="I13" s="2"/>
      <c r="J13" s="2"/>
      <c r="K13" s="2"/>
      <c r="L13" s="2"/>
      <c r="M13" s="2"/>
      <c r="N13" s="2">
        <v>455311</v>
      </c>
      <c r="O13" s="2"/>
      <c r="P13" s="2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ht="21" customHeight="1">
      <c r="A14" s="2">
        <v>18010700</v>
      </c>
      <c r="B14" s="2"/>
      <c r="C14" s="26" t="s">
        <v>51</v>
      </c>
      <c r="D14" s="4">
        <f t="shared" si="0"/>
        <v>15517</v>
      </c>
      <c r="E14" s="3"/>
      <c r="F14" s="2"/>
      <c r="G14" s="2"/>
      <c r="H14" s="2"/>
      <c r="I14" s="2"/>
      <c r="J14" s="2"/>
      <c r="K14" s="2"/>
      <c r="L14" s="2"/>
      <c r="M14" s="2"/>
      <c r="N14" s="2">
        <v>15517</v>
      </c>
      <c r="O14" s="2"/>
      <c r="P14" s="2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ht="21" customHeight="1">
      <c r="A15" s="2">
        <v>18050300</v>
      </c>
      <c r="B15" s="2"/>
      <c r="C15" s="26" t="s">
        <v>52</v>
      </c>
      <c r="D15" s="4">
        <f t="shared" si="0"/>
        <v>186872</v>
      </c>
      <c r="E15" s="3"/>
      <c r="F15" s="2"/>
      <c r="G15" s="2"/>
      <c r="H15" s="2"/>
      <c r="I15" s="2"/>
      <c r="J15" s="2"/>
      <c r="K15" s="2"/>
      <c r="L15" s="2"/>
      <c r="M15" s="2"/>
      <c r="N15" s="2">
        <v>186872</v>
      </c>
      <c r="O15" s="2"/>
      <c r="P15" s="2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ht="21" customHeight="1">
      <c r="A16" s="2">
        <v>18050400</v>
      </c>
      <c r="B16" s="2"/>
      <c r="C16" s="26" t="s">
        <v>53</v>
      </c>
      <c r="D16" s="4">
        <f t="shared" si="0"/>
        <v>319305</v>
      </c>
      <c r="E16" s="3"/>
      <c r="F16" s="2"/>
      <c r="G16" s="2"/>
      <c r="H16" s="2"/>
      <c r="I16" s="2"/>
      <c r="J16" s="2"/>
      <c r="K16" s="2"/>
      <c r="L16" s="2"/>
      <c r="M16" s="2"/>
      <c r="N16" s="2">
        <v>319305</v>
      </c>
      <c r="O16" s="2"/>
      <c r="P16" s="2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ht="21" customHeight="1">
      <c r="A17" s="2">
        <v>22012500</v>
      </c>
      <c r="B17" s="2"/>
      <c r="C17" s="26" t="s">
        <v>54</v>
      </c>
      <c r="D17" s="4">
        <f t="shared" si="0"/>
        <v>40281</v>
      </c>
      <c r="E17" s="3"/>
      <c r="F17" s="2"/>
      <c r="G17" s="2"/>
      <c r="H17" s="2"/>
      <c r="I17" s="2"/>
      <c r="J17" s="2"/>
      <c r="K17" s="2"/>
      <c r="L17" s="2"/>
      <c r="M17" s="2"/>
      <c r="N17" s="2">
        <v>40281</v>
      </c>
      <c r="O17" s="2"/>
      <c r="P17" s="2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1:256" ht="16.5" customHeight="1">
      <c r="A18" s="4">
        <v>24060300</v>
      </c>
      <c r="B18" s="4"/>
      <c r="C18" s="26" t="s">
        <v>55</v>
      </c>
      <c r="D18" s="4">
        <f t="shared" si="0"/>
        <v>13523</v>
      </c>
      <c r="E18" s="22"/>
      <c r="F18" s="18"/>
      <c r="G18" s="18"/>
      <c r="H18" s="20"/>
      <c r="I18" s="20"/>
      <c r="J18" s="20"/>
      <c r="K18" s="20"/>
      <c r="L18" s="20"/>
      <c r="M18" s="20"/>
      <c r="N18" s="27">
        <v>13523</v>
      </c>
      <c r="O18" s="20"/>
      <c r="P18" s="20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s="32" customFormat="1" ht="16.5" customHeight="1">
      <c r="A19" s="28"/>
      <c r="B19" s="28"/>
      <c r="C19" s="21" t="s">
        <v>29</v>
      </c>
      <c r="D19" s="29">
        <f>SUM(D8:D18)</f>
        <v>2564005</v>
      </c>
      <c r="E19" s="30">
        <v>0</v>
      </c>
      <c r="F19" s="25">
        <v>0</v>
      </c>
      <c r="G19" s="25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f>SUM(N8:N18)</f>
        <v>2564005</v>
      </c>
      <c r="O19" s="29">
        <v>0</v>
      </c>
      <c r="P19" s="29">
        <v>0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IN19" s="33"/>
      <c r="IO19" s="33"/>
      <c r="IP19" s="33"/>
      <c r="IQ19" s="33"/>
      <c r="IR19" s="33"/>
      <c r="IS19" s="33"/>
      <c r="IT19" s="33"/>
      <c r="IU19" s="33"/>
      <c r="IV19" s="33"/>
    </row>
    <row r="20" spans="1:256" s="32" customFormat="1" ht="16.5" customHeight="1">
      <c r="A20" s="23"/>
      <c r="B20" s="23"/>
      <c r="C20" s="34" t="s">
        <v>34</v>
      </c>
      <c r="D20" s="31"/>
      <c r="E20" s="35"/>
      <c r="F20" s="23"/>
      <c r="G20" s="23"/>
      <c r="H20" s="36"/>
      <c r="I20" s="36"/>
      <c r="J20" s="36"/>
      <c r="K20" s="36"/>
      <c r="L20" s="36"/>
      <c r="M20" s="36"/>
      <c r="N20" s="36"/>
      <c r="O20" s="36"/>
      <c r="P20" s="36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s="32" customFormat="1" ht="16.5" customHeight="1">
      <c r="A21" s="23">
        <v>100101</v>
      </c>
      <c r="B21" s="23"/>
      <c r="C21" s="34" t="s">
        <v>37</v>
      </c>
      <c r="D21" s="31">
        <f>D22</f>
        <v>0</v>
      </c>
      <c r="E21" s="35"/>
      <c r="F21" s="23"/>
      <c r="G21" s="23"/>
      <c r="H21" s="23"/>
      <c r="I21" s="23"/>
      <c r="J21" s="23"/>
      <c r="K21" s="23"/>
      <c r="L21" s="23"/>
      <c r="M21" s="36"/>
      <c r="N21" s="23"/>
      <c r="O21" s="23"/>
      <c r="P21" s="2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56" s="32" customFormat="1" ht="16.5" customHeight="1">
      <c r="A22" s="23"/>
      <c r="B22" s="23">
        <v>2240</v>
      </c>
      <c r="C22" s="23" t="s">
        <v>38</v>
      </c>
      <c r="D22" s="31">
        <f>M22</f>
        <v>0</v>
      </c>
      <c r="E22" s="35"/>
      <c r="F22" s="23"/>
      <c r="G22" s="23"/>
      <c r="H22" s="36"/>
      <c r="I22" s="36"/>
      <c r="J22" s="36"/>
      <c r="K22" s="36"/>
      <c r="L22" s="36"/>
      <c r="M22" s="36"/>
      <c r="N22" s="36"/>
      <c r="O22" s="36"/>
      <c r="P22" s="36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1:256" s="32" customFormat="1" ht="16.5" customHeight="1">
      <c r="A23" s="23">
        <v>100203</v>
      </c>
      <c r="B23" s="23"/>
      <c r="C23" s="34" t="s">
        <v>35</v>
      </c>
      <c r="D23" s="37">
        <f>D24</f>
        <v>0</v>
      </c>
      <c r="E23" s="38"/>
      <c r="F23" s="38"/>
      <c r="G23" s="39"/>
      <c r="H23" s="39"/>
      <c r="I23" s="39"/>
      <c r="J23" s="39"/>
      <c r="K23" s="39"/>
      <c r="L23" s="39"/>
      <c r="M23" s="39"/>
      <c r="N23" s="39"/>
      <c r="O23" s="39"/>
      <c r="P23" s="39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32" customFormat="1" ht="30" customHeight="1">
      <c r="A24" s="23"/>
      <c r="B24" s="23">
        <v>2610</v>
      </c>
      <c r="C24" s="40" t="s">
        <v>36</v>
      </c>
      <c r="D24" s="31">
        <f>N24+K24+M24</f>
        <v>0</v>
      </c>
      <c r="E24" s="35"/>
      <c r="F24" s="23"/>
      <c r="G24" s="23"/>
      <c r="H24" s="36"/>
      <c r="I24" s="36"/>
      <c r="J24" s="36"/>
      <c r="K24" s="36"/>
      <c r="L24" s="36"/>
      <c r="M24" s="36"/>
      <c r="N24" s="36"/>
      <c r="O24" s="36"/>
      <c r="P24" s="36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s="32" customFormat="1" ht="16.5" customHeight="1">
      <c r="A25" s="23"/>
      <c r="B25" s="23"/>
      <c r="C25" s="34"/>
      <c r="D25" s="31"/>
      <c r="E25" s="35"/>
      <c r="F25" s="23"/>
      <c r="G25" s="23"/>
      <c r="H25" s="36"/>
      <c r="I25" s="36"/>
      <c r="J25" s="36"/>
      <c r="K25" s="36"/>
      <c r="L25" s="36"/>
      <c r="M25" s="36"/>
      <c r="N25" s="36"/>
      <c r="O25" s="36"/>
      <c r="P25" s="36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s="32" customFormat="1" ht="16.5" customHeight="1">
      <c r="A26" s="24">
        <v>250404</v>
      </c>
      <c r="B26" s="24"/>
      <c r="C26" s="41" t="s">
        <v>30</v>
      </c>
      <c r="D26" s="37">
        <f>D27+D28+D29</f>
        <v>0</v>
      </c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24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3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42"/>
      <c r="IO26" s="42"/>
      <c r="IP26" s="42"/>
      <c r="IQ26" s="42"/>
      <c r="IR26" s="42"/>
      <c r="IS26" s="42"/>
      <c r="IT26" s="42"/>
      <c r="IU26" s="42"/>
      <c r="IV26" s="42"/>
    </row>
    <row r="27" spans="1:256" s="32" customFormat="1" ht="16.5" customHeight="1">
      <c r="A27" s="28"/>
      <c r="B27" s="28">
        <v>2210</v>
      </c>
      <c r="C27" s="24" t="s">
        <v>31</v>
      </c>
      <c r="D27" s="31">
        <f>N27+K27</f>
        <v>0</v>
      </c>
      <c r="E27" s="30"/>
      <c r="F27" s="25"/>
      <c r="G27" s="25"/>
      <c r="H27" s="31"/>
      <c r="I27" s="31"/>
      <c r="J27" s="31"/>
      <c r="K27" s="31"/>
      <c r="L27" s="31"/>
      <c r="M27" s="31"/>
      <c r="N27" s="31"/>
      <c r="O27" s="31"/>
      <c r="P27" s="31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s="32" customFormat="1" ht="16.5" customHeight="1">
      <c r="A28" s="28"/>
      <c r="B28" s="28">
        <v>2250</v>
      </c>
      <c r="C28" s="24" t="s">
        <v>32</v>
      </c>
      <c r="D28" s="31">
        <f>N28+K28</f>
        <v>0</v>
      </c>
      <c r="E28" s="30"/>
      <c r="F28" s="25"/>
      <c r="G28" s="25"/>
      <c r="H28" s="31"/>
      <c r="I28" s="31"/>
      <c r="J28" s="31"/>
      <c r="K28" s="31"/>
      <c r="L28" s="31"/>
      <c r="M28" s="31"/>
      <c r="N28" s="31"/>
      <c r="O28" s="31"/>
      <c r="P28" s="31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56" s="32" customFormat="1" ht="16.5" customHeight="1">
      <c r="A29" s="28"/>
      <c r="B29" s="28">
        <v>2273</v>
      </c>
      <c r="C29" s="24" t="s">
        <v>33</v>
      </c>
      <c r="D29" s="31">
        <f>N29+K29</f>
        <v>0</v>
      </c>
      <c r="E29" s="30"/>
      <c r="F29" s="25"/>
      <c r="G29" s="25"/>
      <c r="H29" s="31"/>
      <c r="I29" s="31"/>
      <c r="J29" s="31"/>
      <c r="K29" s="31"/>
      <c r="L29" s="31"/>
      <c r="M29" s="31"/>
      <c r="N29" s="31"/>
      <c r="O29" s="31"/>
      <c r="P29" s="31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IN29" s="33"/>
      <c r="IO29" s="33"/>
      <c r="IP29" s="33"/>
      <c r="IQ29" s="33"/>
      <c r="IR29" s="33"/>
      <c r="IS29" s="33"/>
      <c r="IT29" s="33"/>
      <c r="IU29" s="33"/>
      <c r="IV29" s="33"/>
    </row>
    <row r="30" spans="1:256" s="32" customFormat="1" ht="21" customHeight="1">
      <c r="A30" s="28"/>
      <c r="B30" s="28"/>
      <c r="C30" s="34" t="s">
        <v>21</v>
      </c>
      <c r="D30" s="28"/>
      <c r="E30" s="30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pans="1:256" s="32" customFormat="1" ht="21" customHeight="1">
      <c r="A31" s="28">
        <v>10116</v>
      </c>
      <c r="B31" s="28"/>
      <c r="C31" s="34" t="s">
        <v>39</v>
      </c>
      <c r="D31" s="44"/>
      <c r="E31" s="30"/>
      <c r="F31" s="30"/>
      <c r="G31" s="30"/>
      <c r="H31" s="30"/>
      <c r="I31" s="30"/>
      <c r="J31" s="30"/>
      <c r="K31" s="30"/>
      <c r="L31" s="30"/>
      <c r="M31" s="45"/>
      <c r="N31" s="30"/>
      <c r="O31" s="30"/>
      <c r="P31" s="30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IN31" s="33"/>
      <c r="IO31" s="33"/>
      <c r="IP31" s="33"/>
      <c r="IQ31" s="33"/>
      <c r="IR31" s="33"/>
      <c r="IS31" s="33"/>
      <c r="IT31" s="33"/>
      <c r="IU31" s="33"/>
      <c r="IV31" s="33"/>
    </row>
    <row r="32" spans="1:256" s="32" customFormat="1" ht="21" customHeight="1">
      <c r="A32" s="28"/>
      <c r="B32" s="28">
        <v>3132</v>
      </c>
      <c r="C32" s="23" t="s">
        <v>40</v>
      </c>
      <c r="D32" s="44"/>
      <c r="E32" s="30"/>
      <c r="F32" s="30"/>
      <c r="G32" s="30"/>
      <c r="H32" s="30"/>
      <c r="I32" s="30"/>
      <c r="J32" s="30"/>
      <c r="K32" s="30"/>
      <c r="L32" s="30"/>
      <c r="M32" s="45"/>
      <c r="N32" s="30"/>
      <c r="O32" s="30"/>
      <c r="P32" s="30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IN32" s="33"/>
      <c r="IO32" s="33"/>
      <c r="IP32" s="33"/>
      <c r="IQ32" s="33"/>
      <c r="IR32" s="33"/>
      <c r="IS32" s="33"/>
      <c r="IT32" s="33"/>
      <c r="IU32" s="33"/>
      <c r="IV32" s="33"/>
    </row>
    <row r="33" spans="1:256" s="32" customFormat="1" ht="21" customHeight="1">
      <c r="A33" s="28">
        <v>250380</v>
      </c>
      <c r="B33" s="28"/>
      <c r="C33" s="34" t="s">
        <v>28</v>
      </c>
      <c r="D33" s="31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IN33" s="33"/>
      <c r="IO33" s="33"/>
      <c r="IP33" s="33"/>
      <c r="IQ33" s="33"/>
      <c r="IR33" s="33"/>
      <c r="IS33" s="33"/>
      <c r="IT33" s="33"/>
      <c r="IU33" s="33"/>
      <c r="IV33" s="33"/>
    </row>
    <row r="34" spans="1:256" s="32" customFormat="1" ht="29.25" customHeight="1">
      <c r="A34" s="28"/>
      <c r="B34" s="46">
        <v>3220</v>
      </c>
      <c r="C34" s="24" t="s">
        <v>43</v>
      </c>
      <c r="D34" s="2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IN34" s="33"/>
      <c r="IO34" s="33"/>
      <c r="IP34" s="33"/>
      <c r="IQ34" s="33"/>
      <c r="IR34" s="33"/>
      <c r="IS34" s="33"/>
      <c r="IT34" s="33"/>
      <c r="IU34" s="33"/>
      <c r="IV34" s="33"/>
    </row>
    <row r="35" spans="1:256" s="32" customFormat="1" ht="33" customHeight="1">
      <c r="A35" s="17">
        <v>100102</v>
      </c>
      <c r="B35" s="28"/>
      <c r="C35" s="47" t="s">
        <v>22</v>
      </c>
      <c r="D35" s="4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 t="e">
        <f>Q36+#REF!+#REF!+#REF!</f>
        <v>#REF!</v>
      </c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IN35" s="33"/>
      <c r="IO35" s="33"/>
      <c r="IP35" s="33"/>
      <c r="IQ35" s="33"/>
      <c r="IR35" s="33"/>
      <c r="IS35" s="33"/>
      <c r="IT35" s="33"/>
      <c r="IU35" s="33"/>
      <c r="IV35" s="33"/>
    </row>
    <row r="36" spans="1:256" s="32" customFormat="1" ht="21" customHeight="1">
      <c r="A36" s="28"/>
      <c r="B36" s="28">
        <v>3131</v>
      </c>
      <c r="C36" s="23" t="s">
        <v>23</v>
      </c>
      <c r="D36" s="31">
        <f>SUM(E36:P36)</f>
        <v>0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IN36" s="33"/>
      <c r="IO36" s="33"/>
      <c r="IP36" s="33"/>
      <c r="IQ36" s="33"/>
      <c r="IR36" s="33"/>
      <c r="IS36" s="33"/>
      <c r="IT36" s="33"/>
      <c r="IU36" s="33"/>
      <c r="IV36" s="33"/>
    </row>
    <row r="37" spans="1:16" s="32" customFormat="1" ht="27.75" customHeight="1">
      <c r="A37" s="28">
        <v>150101</v>
      </c>
      <c r="B37" s="28"/>
      <c r="C37" s="51" t="s">
        <v>41</v>
      </c>
      <c r="D37" s="31"/>
      <c r="E37" s="25"/>
      <c r="F37" s="25"/>
      <c r="G37" s="25"/>
      <c r="H37" s="25"/>
      <c r="I37" s="25"/>
      <c r="J37" s="25"/>
      <c r="K37" s="25"/>
      <c r="L37" s="25"/>
      <c r="M37" s="31"/>
      <c r="N37" s="50"/>
      <c r="O37" s="25"/>
      <c r="P37" s="25"/>
    </row>
    <row r="38" spans="1:16" s="32" customFormat="1" ht="27.75" customHeight="1">
      <c r="A38" s="28"/>
      <c r="B38" s="28">
        <v>3141</v>
      </c>
      <c r="C38" s="19" t="s">
        <v>42</v>
      </c>
      <c r="D38" s="31"/>
      <c r="E38" s="25"/>
      <c r="F38" s="25"/>
      <c r="G38" s="25"/>
      <c r="H38" s="25"/>
      <c r="I38" s="25"/>
      <c r="J38" s="25"/>
      <c r="K38" s="25"/>
      <c r="L38" s="25"/>
      <c r="M38" s="31"/>
      <c r="N38" s="50"/>
      <c r="O38" s="25"/>
      <c r="P38" s="25"/>
    </row>
    <row r="39" spans="1:16" s="32" customFormat="1" ht="27.75" customHeight="1">
      <c r="A39" s="52">
        <v>170703</v>
      </c>
      <c r="B39" s="52"/>
      <c r="C39" s="21" t="s">
        <v>25</v>
      </c>
      <c r="D39" s="31">
        <f>SUM(E39:P39)</f>
        <v>0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s="32" customFormat="1" ht="21.75" customHeight="1">
      <c r="A40" s="52"/>
      <c r="B40" s="52">
        <v>3132</v>
      </c>
      <c r="C40" s="53" t="s">
        <v>26</v>
      </c>
      <c r="D40" s="31">
        <f>SUM(E40:P40)</f>
        <v>0</v>
      </c>
      <c r="E40" s="25"/>
      <c r="F40" s="25"/>
      <c r="G40" s="25"/>
      <c r="H40" s="25"/>
      <c r="I40" s="25"/>
      <c r="J40" s="25"/>
      <c r="K40" s="25"/>
      <c r="L40" s="25"/>
      <c r="M40" s="25"/>
      <c r="N40" s="50"/>
      <c r="O40" s="25"/>
      <c r="P40" s="25"/>
    </row>
    <row r="41" spans="1:16" s="33" customFormat="1" ht="12.75">
      <c r="A41" s="52"/>
      <c r="B41" s="25"/>
      <c r="C41" s="21" t="s">
        <v>19</v>
      </c>
      <c r="D41" s="54">
        <f>SUM(E41:P41)</f>
        <v>0</v>
      </c>
      <c r="E41" s="54">
        <f aca="true" t="shared" si="1" ref="E41:L41">E36+E39</f>
        <v>0</v>
      </c>
      <c r="F41" s="54">
        <f t="shared" si="1"/>
        <v>0</v>
      </c>
      <c r="G41" s="54">
        <f t="shared" si="1"/>
        <v>0</v>
      </c>
      <c r="H41" s="54">
        <f t="shared" si="1"/>
        <v>0</v>
      </c>
      <c r="I41" s="54">
        <f t="shared" si="1"/>
        <v>0</v>
      </c>
      <c r="J41" s="54">
        <f t="shared" si="1"/>
        <v>0</v>
      </c>
      <c r="K41" s="54">
        <f t="shared" si="1"/>
        <v>0</v>
      </c>
      <c r="L41" s="54">
        <f t="shared" si="1"/>
        <v>0</v>
      </c>
      <c r="M41" s="54">
        <f>M36+M39+M23+M21+M31+M37</f>
        <v>0</v>
      </c>
      <c r="N41" s="54">
        <f>N36+N39+N33</f>
        <v>0</v>
      </c>
      <c r="O41" s="54">
        <f>O36+O39</f>
        <v>0</v>
      </c>
      <c r="P41" s="54">
        <f>P36+P39</f>
        <v>0</v>
      </c>
    </row>
    <row r="42" spans="1:16" s="33" customFormat="1" ht="25.5" customHeight="1">
      <c r="A42" s="55"/>
      <c r="B42" s="55"/>
      <c r="C42" s="56" t="s">
        <v>27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 s="13" customFormat="1" ht="15">
      <c r="A43" s="9"/>
      <c r="B43" s="9"/>
      <c r="C43" s="9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s="13" customFormat="1" ht="15">
      <c r="A44" s="9"/>
      <c r="B44" s="9"/>
      <c r="C44" s="9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s="13" customFormat="1" ht="15">
      <c r="A45" s="9"/>
      <c r="B45" s="9"/>
      <c r="C45" s="9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s="13" customFormat="1" ht="15">
      <c r="A46" s="9"/>
      <c r="B46" s="9"/>
      <c r="C46" s="9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s="13" customFormat="1" ht="15">
      <c r="A47" s="9"/>
      <c r="B47" s="9"/>
      <c r="C47" s="9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s="13" customFormat="1" ht="15">
      <c r="A48" s="9"/>
      <c r="B48" s="9"/>
      <c r="C48" s="9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s="13" customFormat="1" ht="15" customHeight="1">
      <c r="A49" s="9"/>
      <c r="B49" s="9"/>
      <c r="C49" s="9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s="13" customFormat="1" ht="15" customHeight="1">
      <c r="A50" s="9"/>
      <c r="B50" s="9"/>
      <c r="C50" s="9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s="13" customFormat="1" ht="15" customHeight="1">
      <c r="A51" s="10"/>
      <c r="B51" s="9"/>
      <c r="C51" s="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s="13" customFormat="1" ht="15" customHeight="1">
      <c r="A52" s="10"/>
      <c r="B52" s="9"/>
      <c r="C52" s="9"/>
      <c r="D52" s="14"/>
      <c r="E52" s="12"/>
      <c r="F52" s="12"/>
      <c r="G52" s="12"/>
      <c r="H52" s="12"/>
      <c r="I52" s="12"/>
      <c r="J52" s="15"/>
      <c r="K52" s="12"/>
      <c r="L52" s="12"/>
      <c r="M52" s="12"/>
      <c r="N52" s="12"/>
      <c r="O52" s="12"/>
      <c r="P52" s="12"/>
    </row>
    <row r="53" spans="1:16" s="13" customFormat="1" ht="15" customHeight="1">
      <c r="A53" s="9"/>
      <c r="B53" s="9"/>
      <c r="C53" s="10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s="13" customFormat="1" ht="15" customHeight="1">
      <c r="A54" s="9"/>
      <c r="B54" s="9"/>
      <c r="C54" s="10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s="13" customFormat="1" ht="15" customHeight="1">
      <c r="A55" s="9"/>
      <c r="B55" s="9"/>
      <c r="C55" s="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 s="13" customFormat="1" ht="15" customHeight="1">
      <c r="A56" s="9"/>
      <c r="B56" s="9"/>
      <c r="C56" s="10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s="13" customFormat="1" ht="15" customHeight="1">
      <c r="A57" s="9"/>
      <c r="B57" s="9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s="13" customFormat="1" ht="15">
      <c r="A58" s="9"/>
      <c r="B58" s="9"/>
      <c r="C58" s="10"/>
      <c r="H58" s="11"/>
      <c r="I58" s="11"/>
      <c r="J58" s="11"/>
      <c r="K58" s="11"/>
      <c r="L58" s="11"/>
      <c r="M58" s="11"/>
      <c r="N58" s="11"/>
      <c r="O58" s="11"/>
      <c r="P58" s="11"/>
    </row>
    <row r="59" ht="15">
      <c r="C59" s="10"/>
    </row>
    <row r="60" ht="12.75">
      <c r="C60" s="13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V49"/>
  <sheetViews>
    <sheetView tabSelected="1" zoomScaleSheetLayoutView="50" zoomScalePageLayoutView="0" workbookViewId="0" topLeftCell="A1">
      <pane xSplit="4" ySplit="6" topLeftCell="I1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3" sqref="N3"/>
    </sheetView>
  </sheetViews>
  <sheetFormatPr defaultColWidth="9.00390625" defaultRowHeight="12.75"/>
  <cols>
    <col min="1" max="1" width="10.625" style="0" customWidth="1"/>
    <col min="2" max="2" width="9.875" style="0" customWidth="1"/>
    <col min="3" max="3" width="57.75390625" style="0" customWidth="1"/>
    <col min="4" max="4" width="18.75390625" style="0" customWidth="1"/>
    <col min="5" max="5" width="11.125" style="0" customWidth="1"/>
    <col min="6" max="7" width="9.25390625" style="0" customWidth="1"/>
    <col min="8" max="8" width="10.875" style="0" customWidth="1"/>
    <col min="9" max="9" width="10.25390625" style="0" customWidth="1"/>
    <col min="10" max="10" width="10.00390625" style="0" customWidth="1"/>
    <col min="11" max="11" width="10.75390625" style="0" customWidth="1"/>
    <col min="12" max="12" width="9.625" style="0" customWidth="1"/>
    <col min="13" max="13" width="11.125" style="0" customWidth="1"/>
    <col min="14" max="14" width="14.00390625" style="0" customWidth="1"/>
    <col min="15" max="15" width="10.75390625" style="0" customWidth="1"/>
    <col min="16" max="16" width="12.375" style="0" customWidth="1"/>
    <col min="17" max="17" width="9.125" style="0" hidden="1" customWidth="1"/>
  </cols>
  <sheetData>
    <row r="1" spans="8:14" ht="21" customHeight="1">
      <c r="H1" t="s">
        <v>17</v>
      </c>
      <c r="N1" t="s">
        <v>18</v>
      </c>
    </row>
    <row r="2" ht="18" customHeight="1">
      <c r="N2" t="s">
        <v>24</v>
      </c>
    </row>
    <row r="3" ht="19.5" customHeight="1">
      <c r="N3" t="s">
        <v>62</v>
      </c>
    </row>
    <row r="4" spans="3:8" ht="20.25" customHeight="1">
      <c r="C4" s="1" t="s">
        <v>44</v>
      </c>
      <c r="D4" s="1"/>
      <c r="E4" s="1"/>
      <c r="F4" s="1"/>
      <c r="G4" s="1"/>
      <c r="H4" s="1"/>
    </row>
    <row r="5" spans="1:198" ht="15" customHeight="1">
      <c r="A5" s="5" t="s">
        <v>16</v>
      </c>
      <c r="B5" s="5" t="s">
        <v>0</v>
      </c>
      <c r="C5" s="6" t="s">
        <v>1</v>
      </c>
      <c r="D5" s="8"/>
      <c r="E5" s="82" t="s">
        <v>2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</row>
    <row r="6" spans="1:256" ht="21" customHeight="1">
      <c r="A6" s="4"/>
      <c r="B6" s="4"/>
      <c r="C6" s="7"/>
      <c r="D6" s="4" t="s">
        <v>15</v>
      </c>
      <c r="E6" s="3" t="s">
        <v>3</v>
      </c>
      <c r="F6" s="2" t="s">
        <v>4</v>
      </c>
      <c r="G6" s="2" t="s">
        <v>14</v>
      </c>
      <c r="H6" s="2" t="s">
        <v>5</v>
      </c>
      <c r="I6" s="2" t="s">
        <v>6</v>
      </c>
      <c r="J6" s="2" t="s">
        <v>7</v>
      </c>
      <c r="K6" s="2" t="s">
        <v>12</v>
      </c>
      <c r="L6" s="2" t="s">
        <v>8</v>
      </c>
      <c r="M6" s="2" t="s">
        <v>9</v>
      </c>
      <c r="N6" s="2" t="s">
        <v>10</v>
      </c>
      <c r="O6" s="2" t="s">
        <v>11</v>
      </c>
      <c r="P6" s="2" t="s">
        <v>13</v>
      </c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ht="21" customHeight="1">
      <c r="A7" s="4"/>
      <c r="B7" s="4"/>
      <c r="C7" s="16" t="s">
        <v>20</v>
      </c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ht="34.5" customHeight="1">
      <c r="A8" s="2">
        <v>14040000</v>
      </c>
      <c r="B8" s="2"/>
      <c r="C8" s="26" t="s">
        <v>46</v>
      </c>
      <c r="D8" s="74">
        <f>N8</f>
        <v>205811</v>
      </c>
      <c r="E8" s="3"/>
      <c r="F8" s="2"/>
      <c r="G8" s="2"/>
      <c r="H8" s="2"/>
      <c r="I8" s="2"/>
      <c r="J8" s="2"/>
      <c r="K8" s="2"/>
      <c r="L8" s="2"/>
      <c r="M8" s="2"/>
      <c r="N8" s="75">
        <v>205811</v>
      </c>
      <c r="O8" s="2"/>
      <c r="P8" s="2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ht="21" customHeight="1">
      <c r="A9" s="2">
        <v>18010500</v>
      </c>
      <c r="B9" s="2"/>
      <c r="C9" s="26" t="s">
        <v>49</v>
      </c>
      <c r="D9" s="74">
        <f>N9</f>
        <v>1011320</v>
      </c>
      <c r="E9" s="3"/>
      <c r="F9" s="2"/>
      <c r="G9" s="2"/>
      <c r="H9" s="2"/>
      <c r="I9" s="2"/>
      <c r="J9" s="2"/>
      <c r="K9" s="2"/>
      <c r="L9" s="2"/>
      <c r="M9" s="2"/>
      <c r="N9" s="75">
        <v>1011320</v>
      </c>
      <c r="O9" s="2"/>
      <c r="P9" s="2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ht="21" customHeight="1">
      <c r="A10" s="2">
        <v>18050400</v>
      </c>
      <c r="B10" s="2"/>
      <c r="C10" s="26" t="s">
        <v>53</v>
      </c>
      <c r="D10" s="74">
        <f>N10</f>
        <v>319305</v>
      </c>
      <c r="E10" s="3"/>
      <c r="F10" s="2"/>
      <c r="G10" s="2"/>
      <c r="H10" s="2"/>
      <c r="I10" s="2"/>
      <c r="J10" s="2"/>
      <c r="K10" s="2"/>
      <c r="L10" s="2"/>
      <c r="M10" s="2"/>
      <c r="N10" s="75">
        <v>319305</v>
      </c>
      <c r="O10" s="2"/>
      <c r="P10" s="2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s="32" customFormat="1" ht="16.5" customHeight="1">
      <c r="A11" s="28"/>
      <c r="B11" s="28"/>
      <c r="C11" s="21" t="s">
        <v>29</v>
      </c>
      <c r="D11" s="61">
        <f>SUM(D8:D10)</f>
        <v>1536436</v>
      </c>
      <c r="E11" s="30">
        <v>0</v>
      </c>
      <c r="F11" s="25">
        <v>0</v>
      </c>
      <c r="G11" s="25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65">
        <f>SUM(N8:N10)</f>
        <v>1536436</v>
      </c>
      <c r="O11" s="29">
        <v>0</v>
      </c>
      <c r="P11" s="29">
        <v>0</v>
      </c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s="32" customFormat="1" ht="16.5" customHeight="1">
      <c r="A12" s="23"/>
      <c r="B12" s="23"/>
      <c r="C12" s="34" t="s">
        <v>34</v>
      </c>
      <c r="D12" s="61">
        <f>D13+D16</f>
        <v>129500</v>
      </c>
      <c r="E12" s="35"/>
      <c r="F12" s="23"/>
      <c r="G12" s="23"/>
      <c r="H12" s="36"/>
      <c r="I12" s="36"/>
      <c r="J12" s="36"/>
      <c r="K12" s="36"/>
      <c r="L12" s="36"/>
      <c r="M12" s="36"/>
      <c r="N12" s="65">
        <f>N13+N16</f>
        <v>129500</v>
      </c>
      <c r="O12" s="36"/>
      <c r="P12" s="36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s="32" customFormat="1" ht="16.5" customHeight="1">
      <c r="A13" s="23">
        <v>100203</v>
      </c>
      <c r="B13" s="23"/>
      <c r="C13" s="34" t="s">
        <v>35</v>
      </c>
      <c r="D13" s="62">
        <f>D14</f>
        <v>95000</v>
      </c>
      <c r="E13" s="38"/>
      <c r="F13" s="38"/>
      <c r="G13" s="39"/>
      <c r="H13" s="39"/>
      <c r="I13" s="39"/>
      <c r="J13" s="39"/>
      <c r="K13" s="39"/>
      <c r="L13" s="39"/>
      <c r="M13" s="39"/>
      <c r="N13" s="66">
        <f>N14</f>
        <v>95000</v>
      </c>
      <c r="O13" s="39"/>
      <c r="P13" s="39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s="32" customFormat="1" ht="30" customHeight="1">
      <c r="A14" s="23"/>
      <c r="B14" s="23">
        <v>2610</v>
      </c>
      <c r="C14" s="40" t="s">
        <v>36</v>
      </c>
      <c r="D14" s="60">
        <f>N14+K14+M14</f>
        <v>95000</v>
      </c>
      <c r="E14" s="35"/>
      <c r="F14" s="23"/>
      <c r="G14" s="23"/>
      <c r="H14" s="36"/>
      <c r="I14" s="36"/>
      <c r="J14" s="36"/>
      <c r="K14" s="36"/>
      <c r="L14" s="36"/>
      <c r="M14" s="36"/>
      <c r="N14" s="67">
        <v>95000</v>
      </c>
      <c r="O14" s="36"/>
      <c r="P14" s="36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s="32" customFormat="1" ht="16.5" customHeight="1">
      <c r="A15" s="23"/>
      <c r="B15" s="23"/>
      <c r="C15" s="34"/>
      <c r="D15" s="60"/>
      <c r="E15" s="35"/>
      <c r="F15" s="23"/>
      <c r="G15" s="23"/>
      <c r="H15" s="36"/>
      <c r="I15" s="36"/>
      <c r="J15" s="36"/>
      <c r="K15" s="36"/>
      <c r="L15" s="36"/>
      <c r="M15" s="36"/>
      <c r="N15" s="67"/>
      <c r="O15" s="36"/>
      <c r="P15" s="36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s="32" customFormat="1" ht="16.5" customHeight="1">
      <c r="A16" s="24">
        <v>250404</v>
      </c>
      <c r="B16" s="24"/>
      <c r="C16" s="41" t="s">
        <v>57</v>
      </c>
      <c r="D16" s="62">
        <f>D17</f>
        <v>34500</v>
      </c>
      <c r="E16" s="38"/>
      <c r="F16" s="39"/>
      <c r="G16" s="39"/>
      <c r="H16" s="39"/>
      <c r="I16" s="39"/>
      <c r="J16" s="39"/>
      <c r="K16" s="39"/>
      <c r="L16" s="39"/>
      <c r="M16" s="39"/>
      <c r="N16" s="66">
        <f>N17</f>
        <v>34500</v>
      </c>
      <c r="O16" s="39"/>
      <c r="P16" s="39"/>
      <c r="Q16" s="24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3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42"/>
      <c r="IO16" s="42"/>
      <c r="IP16" s="42"/>
      <c r="IQ16" s="42"/>
      <c r="IR16" s="42"/>
      <c r="IS16" s="42"/>
      <c r="IT16" s="42"/>
      <c r="IU16" s="42"/>
      <c r="IV16" s="42"/>
    </row>
    <row r="17" spans="1:256" s="32" customFormat="1" ht="16.5" customHeight="1">
      <c r="A17" s="28"/>
      <c r="B17" s="28">
        <v>2210</v>
      </c>
      <c r="C17" s="24" t="s">
        <v>31</v>
      </c>
      <c r="D17" s="60">
        <f>N17+K17</f>
        <v>34500</v>
      </c>
      <c r="E17" s="30"/>
      <c r="F17" s="25"/>
      <c r="G17" s="25"/>
      <c r="H17" s="31"/>
      <c r="I17" s="31"/>
      <c r="J17" s="31"/>
      <c r="K17" s="31"/>
      <c r="L17" s="31"/>
      <c r="M17" s="31"/>
      <c r="N17" s="68">
        <v>34500</v>
      </c>
      <c r="O17" s="31"/>
      <c r="P17" s="31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s="32" customFormat="1" ht="21" customHeight="1">
      <c r="A18" s="28"/>
      <c r="B18" s="28"/>
      <c r="C18" s="34" t="s">
        <v>21</v>
      </c>
      <c r="D18" s="61">
        <f>D19+D21+D24+D26</f>
        <v>1406936</v>
      </c>
      <c r="E18" s="30"/>
      <c r="F18" s="25"/>
      <c r="G18" s="25"/>
      <c r="H18" s="25"/>
      <c r="I18" s="25"/>
      <c r="J18" s="25"/>
      <c r="K18" s="25"/>
      <c r="L18" s="25"/>
      <c r="M18" s="25"/>
      <c r="N18" s="61">
        <f>N19+N21+N24+N26</f>
        <v>1406936</v>
      </c>
      <c r="O18" s="25"/>
      <c r="P18" s="25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s="32" customFormat="1" ht="21" customHeight="1">
      <c r="A19" s="28">
        <v>130112</v>
      </c>
      <c r="B19" s="28"/>
      <c r="C19" s="58" t="s">
        <v>58</v>
      </c>
      <c r="D19" s="44">
        <f>D20</f>
        <v>50000</v>
      </c>
      <c r="E19" s="30"/>
      <c r="F19" s="30"/>
      <c r="G19" s="30"/>
      <c r="H19" s="30"/>
      <c r="I19" s="30"/>
      <c r="J19" s="30"/>
      <c r="K19" s="30"/>
      <c r="L19" s="30"/>
      <c r="M19" s="45"/>
      <c r="N19" s="69">
        <f>N20</f>
        <v>50000</v>
      </c>
      <c r="O19" s="30"/>
      <c r="P19" s="30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IN19" s="33"/>
      <c r="IO19" s="33"/>
      <c r="IP19" s="33"/>
      <c r="IQ19" s="33"/>
      <c r="IR19" s="33"/>
      <c r="IS19" s="33"/>
      <c r="IT19" s="33"/>
      <c r="IU19" s="33"/>
      <c r="IV19" s="33"/>
    </row>
    <row r="20" spans="1:256" s="32" customFormat="1" ht="21" customHeight="1">
      <c r="A20" s="28"/>
      <c r="B20" s="28">
        <v>3110</v>
      </c>
      <c r="C20" s="59" t="s">
        <v>59</v>
      </c>
      <c r="D20" s="44">
        <f>N20</f>
        <v>50000</v>
      </c>
      <c r="E20" s="30"/>
      <c r="F20" s="30"/>
      <c r="G20" s="30"/>
      <c r="H20" s="30"/>
      <c r="I20" s="30"/>
      <c r="J20" s="30"/>
      <c r="K20" s="30"/>
      <c r="L20" s="30"/>
      <c r="M20" s="45"/>
      <c r="N20" s="70">
        <v>50000</v>
      </c>
      <c r="O20" s="30"/>
      <c r="P20" s="30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s="32" customFormat="1" ht="21" customHeight="1">
      <c r="A21" s="28">
        <v>100203</v>
      </c>
      <c r="B21" s="28"/>
      <c r="C21" s="34" t="s">
        <v>35</v>
      </c>
      <c r="D21" s="60">
        <f>D22+D23</f>
        <v>75436</v>
      </c>
      <c r="E21" s="30"/>
      <c r="F21" s="30"/>
      <c r="G21" s="30"/>
      <c r="H21" s="30"/>
      <c r="I21" s="30"/>
      <c r="J21" s="30"/>
      <c r="K21" s="30"/>
      <c r="L21" s="30"/>
      <c r="M21" s="30"/>
      <c r="N21" s="60">
        <f>N22+N23</f>
        <v>75436</v>
      </c>
      <c r="O21" s="30"/>
      <c r="P21" s="30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56" s="32" customFormat="1" ht="29.25" customHeight="1">
      <c r="A22" s="28"/>
      <c r="B22" s="28">
        <v>3110</v>
      </c>
      <c r="C22" s="59" t="s">
        <v>59</v>
      </c>
      <c r="D22" s="44">
        <f>N22</f>
        <v>64336</v>
      </c>
      <c r="E22" s="30"/>
      <c r="F22" s="30"/>
      <c r="G22" s="30"/>
      <c r="H22" s="30"/>
      <c r="I22" s="30"/>
      <c r="J22" s="30"/>
      <c r="K22" s="30"/>
      <c r="L22" s="30"/>
      <c r="M22" s="30"/>
      <c r="N22" s="70">
        <v>64336</v>
      </c>
      <c r="O22" s="30"/>
      <c r="P22" s="30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1:256" s="32" customFormat="1" ht="29.25" customHeight="1">
      <c r="A23" s="28"/>
      <c r="B23" s="28">
        <v>3132</v>
      </c>
      <c r="C23" s="59" t="s">
        <v>61</v>
      </c>
      <c r="D23" s="44">
        <f>N23</f>
        <v>11100</v>
      </c>
      <c r="E23" s="30"/>
      <c r="F23" s="30"/>
      <c r="G23" s="30"/>
      <c r="H23" s="30"/>
      <c r="I23" s="30"/>
      <c r="J23" s="30"/>
      <c r="K23" s="30"/>
      <c r="L23" s="30"/>
      <c r="M23" s="30"/>
      <c r="N23" s="70">
        <v>11100</v>
      </c>
      <c r="O23" s="30"/>
      <c r="P23" s="30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32" customFormat="1" ht="33" customHeight="1">
      <c r="A24" s="64">
        <v>100102</v>
      </c>
      <c r="B24" s="28"/>
      <c r="C24" s="47" t="s">
        <v>22</v>
      </c>
      <c r="D24" s="63">
        <f>D25</f>
        <v>890000</v>
      </c>
      <c r="E24" s="30"/>
      <c r="F24" s="30"/>
      <c r="G24" s="30"/>
      <c r="H24" s="30"/>
      <c r="I24" s="30"/>
      <c r="J24" s="30"/>
      <c r="K24" s="30"/>
      <c r="L24" s="30"/>
      <c r="M24" s="30"/>
      <c r="N24" s="70">
        <f>N25</f>
        <v>890000</v>
      </c>
      <c r="O24" s="30"/>
      <c r="P24" s="30"/>
      <c r="Q24" s="30" t="e">
        <f>Q25+#REF!+#REF!+#REF!</f>
        <v>#REF!</v>
      </c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s="32" customFormat="1" ht="21" customHeight="1">
      <c r="A25" s="28"/>
      <c r="B25" s="28">
        <v>3131</v>
      </c>
      <c r="C25" s="23" t="s">
        <v>23</v>
      </c>
      <c r="D25" s="60">
        <f>SUM(E25:P25)</f>
        <v>890000</v>
      </c>
      <c r="E25" s="49"/>
      <c r="F25" s="49"/>
      <c r="G25" s="49"/>
      <c r="H25" s="49"/>
      <c r="I25" s="49"/>
      <c r="J25" s="49"/>
      <c r="K25" s="49"/>
      <c r="L25" s="49"/>
      <c r="M25" s="49"/>
      <c r="N25" s="71">
        <v>890000</v>
      </c>
      <c r="O25" s="49"/>
      <c r="P25" s="49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16" s="32" customFormat="1" ht="27.75" customHeight="1">
      <c r="A26" s="28">
        <v>150101</v>
      </c>
      <c r="B26" s="28"/>
      <c r="C26" s="73" t="s">
        <v>41</v>
      </c>
      <c r="D26" s="60">
        <f>D27+D28</f>
        <v>391500</v>
      </c>
      <c r="E26" s="25"/>
      <c r="F26" s="25"/>
      <c r="G26" s="25"/>
      <c r="H26" s="25"/>
      <c r="I26" s="25"/>
      <c r="J26" s="25"/>
      <c r="K26" s="25"/>
      <c r="L26" s="25"/>
      <c r="M26" s="31"/>
      <c r="N26" s="68">
        <f>N27+N28</f>
        <v>391500</v>
      </c>
      <c r="O26" s="25"/>
      <c r="P26" s="25"/>
    </row>
    <row r="27" spans="1:16" s="80" customFormat="1" ht="27.75" customHeight="1">
      <c r="A27" s="76"/>
      <c r="B27" s="76">
        <v>3141</v>
      </c>
      <c r="C27" s="19" t="s">
        <v>42</v>
      </c>
      <c r="D27" s="77">
        <f>N27</f>
        <v>300000</v>
      </c>
      <c r="E27" s="78"/>
      <c r="F27" s="78"/>
      <c r="G27" s="78"/>
      <c r="H27" s="78"/>
      <c r="I27" s="78"/>
      <c r="J27" s="78"/>
      <c r="K27" s="78"/>
      <c r="L27" s="78"/>
      <c r="M27" s="79"/>
      <c r="N27" s="72">
        <v>300000</v>
      </c>
      <c r="O27" s="78"/>
      <c r="P27" s="78"/>
    </row>
    <row r="28" spans="1:16" s="80" customFormat="1" ht="27.75" customHeight="1">
      <c r="A28" s="76"/>
      <c r="B28" s="76">
        <v>3142</v>
      </c>
      <c r="C28" s="81" t="s">
        <v>60</v>
      </c>
      <c r="D28" s="77">
        <f>N28</f>
        <v>91500</v>
      </c>
      <c r="E28" s="78"/>
      <c r="F28" s="78"/>
      <c r="G28" s="78"/>
      <c r="H28" s="78"/>
      <c r="I28" s="78"/>
      <c r="J28" s="78"/>
      <c r="K28" s="78"/>
      <c r="L28" s="78"/>
      <c r="M28" s="79"/>
      <c r="N28" s="72">
        <v>91500</v>
      </c>
      <c r="O28" s="78"/>
      <c r="P28" s="78"/>
    </row>
    <row r="29" spans="1:16" s="32" customFormat="1" ht="27.75" customHeight="1">
      <c r="A29" s="52"/>
      <c r="B29" s="52"/>
      <c r="C29" s="34"/>
      <c r="D29" s="61"/>
      <c r="E29" s="25"/>
      <c r="F29" s="25"/>
      <c r="G29" s="25"/>
      <c r="H29" s="25"/>
      <c r="I29" s="25"/>
      <c r="J29" s="25"/>
      <c r="K29" s="25"/>
      <c r="L29" s="25"/>
      <c r="M29" s="25"/>
      <c r="N29" s="65"/>
      <c r="O29" s="25"/>
      <c r="P29" s="25"/>
    </row>
    <row r="30" spans="1:16" s="33" customFormat="1" ht="12.75">
      <c r="A30" s="52"/>
      <c r="B30" s="25"/>
      <c r="C30" s="21" t="s">
        <v>19</v>
      </c>
      <c r="D30" s="61">
        <f>D12+D18</f>
        <v>1536436</v>
      </c>
      <c r="E30" s="54">
        <f aca="true" t="shared" si="0" ref="E30:M30">E25+E29</f>
        <v>0</v>
      </c>
      <c r="F30" s="54">
        <f t="shared" si="0"/>
        <v>0</v>
      </c>
      <c r="G30" s="54">
        <f t="shared" si="0"/>
        <v>0</v>
      </c>
      <c r="H30" s="54">
        <f t="shared" si="0"/>
        <v>0</v>
      </c>
      <c r="I30" s="54">
        <f t="shared" si="0"/>
        <v>0</v>
      </c>
      <c r="J30" s="54">
        <f t="shared" si="0"/>
        <v>0</v>
      </c>
      <c r="K30" s="54">
        <f t="shared" si="0"/>
        <v>0</v>
      </c>
      <c r="L30" s="54">
        <f t="shared" si="0"/>
        <v>0</v>
      </c>
      <c r="M30" s="54">
        <f t="shared" si="0"/>
        <v>0</v>
      </c>
      <c r="N30" s="61">
        <f>N12+N18</f>
        <v>1536436</v>
      </c>
      <c r="O30" s="54">
        <f>O25+O29</f>
        <v>0</v>
      </c>
      <c r="P30" s="54">
        <f>P25+P29</f>
        <v>0</v>
      </c>
    </row>
    <row r="31" spans="1:16" s="33" customFormat="1" ht="25.5" customHeight="1">
      <c r="A31" s="55"/>
      <c r="B31" s="55"/>
      <c r="C31" s="56" t="s">
        <v>27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</row>
    <row r="32" spans="1:16" s="13" customFormat="1" ht="15">
      <c r="A32" s="9"/>
      <c r="B32" s="9"/>
      <c r="C32" s="9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s="13" customFormat="1" ht="15">
      <c r="A33" s="9"/>
      <c r="B33" s="9"/>
      <c r="C33" s="9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s="13" customFormat="1" ht="15">
      <c r="A34" s="9"/>
      <c r="B34" s="9"/>
      <c r="C34" s="9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s="13" customFormat="1" ht="15">
      <c r="A35" s="9"/>
      <c r="B35" s="9"/>
      <c r="C35" s="9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s="13" customFormat="1" ht="15">
      <c r="A36" s="9"/>
      <c r="B36" s="9"/>
      <c r="C36" s="9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s="13" customFormat="1" ht="15">
      <c r="A37" s="9"/>
      <c r="B37" s="9"/>
      <c r="C37" s="9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s="13" customFormat="1" ht="15" customHeight="1">
      <c r="A38" s="9"/>
      <c r="B38" s="9"/>
      <c r="C38" s="9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s="13" customFormat="1" ht="15" customHeight="1">
      <c r="A39" s="9"/>
      <c r="B39" s="9"/>
      <c r="C39" s="9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s="13" customFormat="1" ht="15" customHeight="1">
      <c r="A40" s="10"/>
      <c r="B40" s="9"/>
      <c r="C40" s="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s="13" customFormat="1" ht="15" customHeight="1">
      <c r="A41" s="10"/>
      <c r="B41" s="9"/>
      <c r="C41" s="9"/>
      <c r="D41" s="14"/>
      <c r="E41" s="12"/>
      <c r="F41" s="12"/>
      <c r="G41" s="12"/>
      <c r="H41" s="12"/>
      <c r="I41" s="12"/>
      <c r="J41" s="15"/>
      <c r="K41" s="12"/>
      <c r="L41" s="12"/>
      <c r="M41" s="12"/>
      <c r="N41" s="12"/>
      <c r="O41" s="12"/>
      <c r="P41" s="12"/>
    </row>
    <row r="42" spans="1:16" s="13" customFormat="1" ht="15" customHeight="1">
      <c r="A42" s="9"/>
      <c r="B42" s="9"/>
      <c r="C42" s="10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s="13" customFormat="1" ht="15" customHeight="1">
      <c r="A43" s="9"/>
      <c r="B43" s="9"/>
      <c r="C43" s="10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s="13" customFormat="1" ht="15" customHeight="1">
      <c r="A44" s="9"/>
      <c r="B44" s="9"/>
      <c r="C44" s="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s="13" customFormat="1" ht="15" customHeight="1">
      <c r="A45" s="9"/>
      <c r="B45" s="9"/>
      <c r="C45" s="10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s="13" customFormat="1" ht="15" customHeight="1">
      <c r="A46" s="9"/>
      <c r="B46" s="9"/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s="13" customFormat="1" ht="15">
      <c r="A47" s="9"/>
      <c r="B47" s="9"/>
      <c r="C47" s="10"/>
      <c r="H47" s="11"/>
      <c r="I47" s="11"/>
      <c r="J47" s="11"/>
      <c r="K47" s="11"/>
      <c r="L47" s="11"/>
      <c r="M47" s="11"/>
      <c r="N47" s="11"/>
      <c r="O47" s="11"/>
      <c r="P47" s="11"/>
    </row>
    <row r="48" ht="15">
      <c r="C48" s="10"/>
    </row>
    <row r="49" ht="12.75">
      <c r="C49" s="13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1</cp:lastModifiedBy>
  <cp:lastPrinted>2016-10-11T06:24:02Z</cp:lastPrinted>
  <dcterms:created xsi:type="dcterms:W3CDTF">2004-08-05T10:09:02Z</dcterms:created>
  <dcterms:modified xsi:type="dcterms:W3CDTF">2016-10-12T13:00:17Z</dcterms:modified>
  <cp:category/>
  <cp:version/>
  <cp:contentType/>
  <cp:contentStatus/>
</cp:coreProperties>
</file>