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1'!$A$1:$P$44</definedName>
  </definedNames>
  <calcPr fullCalcOnLoad="1"/>
</workbook>
</file>

<file path=xl/sharedStrings.xml><?xml version="1.0" encoding="utf-8"?>
<sst xmlns="http://schemas.openxmlformats.org/spreadsheetml/2006/main" count="63" uniqueCount="52">
  <si>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</si>
  <si>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</si>
  <si>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</si>
  <si>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</si>
  <si>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</si>
  <si>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</si>
  <si>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</si>
  <si>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</si>
  <si>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</si>
  <si>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</si>
  <si>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</si>
  <si>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</si>
  <si>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</si>
  <si>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</si>
  <si>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</si>
  <si>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</si>
  <si>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</si>
  <si>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</si>
  <si>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</si>
  <si>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</si>
  <si>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Видатки - загальний фонд</t>
  </si>
  <si>
    <t>Заробітна плата</t>
  </si>
  <si>
    <t>у т.ч.</t>
  </si>
  <si>
    <t>Нарахування на оплату праці</t>
  </si>
  <si>
    <t>Предмети, матеріали, обладнання та інвентар</t>
  </si>
  <si>
    <t>Оплата електроенергії</t>
  </si>
  <si>
    <t>Додаток 1</t>
  </si>
  <si>
    <t>Всього видатків</t>
  </si>
  <si>
    <t>Дошкільні заклади освіти</t>
  </si>
  <si>
    <t>ДНЗ № 1</t>
  </si>
  <si>
    <t>ДНЗ № 6</t>
  </si>
  <si>
    <t>ДНЗ № 7</t>
  </si>
  <si>
    <t>Позашкільні заклади освіти (МПЗОВ "Салют")</t>
  </si>
  <si>
    <t xml:space="preserve">Секретар ради </t>
  </si>
  <si>
    <t>Т.Є.Лисиченко</t>
  </si>
  <si>
    <t xml:space="preserve">                                  Зміни  до розподілу  видатків міського бюджету на 2014 рік</t>
  </si>
  <si>
    <t>Інші видатки</t>
  </si>
  <si>
    <t>Видатки - спеціальний фонд</t>
  </si>
  <si>
    <t>Капітальний ремонт житлового фонду місцевих органів влади</t>
  </si>
  <si>
    <t>Капітальний ремонт житлового фонду(приміщень)</t>
  </si>
  <si>
    <t>Житлово-експлуатаційне господарство</t>
  </si>
  <si>
    <t>Придбання обладнання і предметів довгострокового користування</t>
  </si>
  <si>
    <t>Капітальні вкладення</t>
  </si>
  <si>
    <t>15 жовтня 2014  № 58/</t>
  </si>
  <si>
    <t>Органи місцевого самоврядування</t>
  </si>
  <si>
    <t>Капітальний ремонт інших об*єктів</t>
  </si>
  <si>
    <t>Капітальне будівництво (придбання) інших об*єктів</t>
  </si>
  <si>
    <t>Благоустрій міст, сіл, селищ</t>
  </si>
  <si>
    <t>Інші субвенції</t>
  </si>
  <si>
    <t>Капітальні трансферти органам державного управління інших рівнів</t>
  </si>
  <si>
    <t>Предмети, матеріали, обладнання та інвентар (придбання матеріалів для утеплення інженерних мереж житлових будинків)</t>
  </si>
  <si>
    <t>Реконструкція житлового фонду (приміщень)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</si>
</sst>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5" xfId="0" applyFon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8" sqref="E28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26</v>
      </c>
    </row>
    <row r="2" ht="18" customHeight="1">
      <c r="N2" t="s">
        <v>0</v>
      </c>
    </row>
    <row r="3" ht="21" customHeight="1">
      <c r="N3" t="s">
        <v>43</v>
      </c>
    </row>
    <row r="4" spans="3:16" ht="33.75" customHeight="1">
      <c r="C4" s="1" t="s">
        <v>35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7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7" t="s">
        <v>20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8.75" customHeight="1">
      <c r="A8" s="26">
        <v>70101</v>
      </c>
      <c r="B8" s="4"/>
      <c r="C8" s="20" t="s">
        <v>28</v>
      </c>
      <c r="D8" s="21">
        <f aca="true" t="shared" si="0" ref="D8:D21">SUM(E8:P8)</f>
        <v>-80721</v>
      </c>
      <c r="E8" s="3">
        <f>E9+E10+E11</f>
        <v>0</v>
      </c>
      <c r="F8" s="3">
        <f aca="true" t="shared" si="1" ref="F8:P8">F9+F10+F11</f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-15000</v>
      </c>
      <c r="M8" s="3">
        <f t="shared" si="1"/>
        <v>-15000</v>
      </c>
      <c r="N8" s="3">
        <f t="shared" si="1"/>
        <v>-17435</v>
      </c>
      <c r="O8" s="3">
        <f t="shared" si="1"/>
        <v>-22123</v>
      </c>
      <c r="P8" s="3">
        <f t="shared" si="1"/>
        <v>-11163</v>
      </c>
      <c r="Q8" s="3" t="e">
        <f>Q9+Q10+#REF!+Q11</f>
        <v>#REF!</v>
      </c>
    </row>
    <row r="9" spans="1:16" ht="21" customHeight="1">
      <c r="A9" s="4"/>
      <c r="B9" s="4">
        <v>2111</v>
      </c>
      <c r="C9" s="19" t="s">
        <v>21</v>
      </c>
      <c r="D9" s="21">
        <f t="shared" si="0"/>
        <v>-61775</v>
      </c>
      <c r="E9" s="3">
        <f aca="true" t="shared" si="2" ref="E9:P9">E13+E17+E20</f>
        <v>0</v>
      </c>
      <c r="F9" s="3">
        <f t="shared" si="2"/>
        <v>0</v>
      </c>
      <c r="G9" s="3">
        <f t="shared" si="2"/>
        <v>0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-10806</v>
      </c>
      <c r="M9" s="3">
        <f t="shared" si="2"/>
        <v>-10882</v>
      </c>
      <c r="N9" s="3">
        <f t="shared" si="2"/>
        <v>-15940</v>
      </c>
      <c r="O9" s="3">
        <f t="shared" si="2"/>
        <v>-16035</v>
      </c>
      <c r="P9" s="3">
        <f t="shared" si="2"/>
        <v>-8112</v>
      </c>
    </row>
    <row r="10" spans="1:16" ht="21" customHeight="1">
      <c r="A10" s="4"/>
      <c r="B10" s="4">
        <v>2120</v>
      </c>
      <c r="C10" s="19" t="s">
        <v>23</v>
      </c>
      <c r="D10" s="21">
        <f t="shared" si="0"/>
        <v>-23505</v>
      </c>
      <c r="E10" s="3">
        <f aca="true" t="shared" si="3" ref="E10:P10">E14+E18+E21</f>
        <v>0</v>
      </c>
      <c r="F10" s="3">
        <f t="shared" si="3"/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3">
        <f t="shared" si="3"/>
        <v>0</v>
      </c>
      <c r="K10" s="3">
        <f t="shared" si="3"/>
        <v>0</v>
      </c>
      <c r="L10" s="3">
        <f t="shared" si="3"/>
        <v>-4194</v>
      </c>
      <c r="M10" s="3">
        <f t="shared" si="3"/>
        <v>-4118</v>
      </c>
      <c r="N10" s="3">
        <f t="shared" si="3"/>
        <v>-6054</v>
      </c>
      <c r="O10" s="3">
        <f t="shared" si="3"/>
        <v>-6088</v>
      </c>
      <c r="P10" s="3">
        <f t="shared" si="3"/>
        <v>-3051</v>
      </c>
    </row>
    <row r="11" spans="1:16" ht="21" customHeight="1">
      <c r="A11" s="4"/>
      <c r="B11" s="4">
        <v>2210</v>
      </c>
      <c r="C11" s="19" t="s">
        <v>24</v>
      </c>
      <c r="D11" s="21">
        <f t="shared" si="0"/>
        <v>4559</v>
      </c>
      <c r="E11" s="3">
        <f>E15</f>
        <v>0</v>
      </c>
      <c r="F11" s="3">
        <f aca="true" t="shared" si="4" ref="F11:P11">F15</f>
        <v>0</v>
      </c>
      <c r="G11" s="3">
        <f t="shared" si="4"/>
        <v>0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4559</v>
      </c>
      <c r="O11" s="3">
        <f t="shared" si="4"/>
        <v>0</v>
      </c>
      <c r="P11" s="3">
        <f t="shared" si="4"/>
        <v>0</v>
      </c>
    </row>
    <row r="12" spans="1:16" ht="21" customHeight="1">
      <c r="A12" s="4"/>
      <c r="B12" s="4" t="s">
        <v>22</v>
      </c>
      <c r="C12" s="20" t="s">
        <v>29</v>
      </c>
      <c r="D12" s="21">
        <f t="shared" si="0"/>
        <v>-35641</v>
      </c>
      <c r="E12" s="3">
        <f>E13+E14+E15</f>
        <v>0</v>
      </c>
      <c r="F12" s="3">
        <f>F13+F14+F15</f>
        <v>0</v>
      </c>
      <c r="G12" s="3">
        <f>G13+G14+G15</f>
        <v>0</v>
      </c>
      <c r="H12" s="3">
        <f aca="true" t="shared" si="5" ref="H12:P12">H13+H14+H15</f>
        <v>0</v>
      </c>
      <c r="I12" s="3">
        <f t="shared" si="5"/>
        <v>0</v>
      </c>
      <c r="J12" s="3">
        <f t="shared" si="5"/>
        <v>0</v>
      </c>
      <c r="K12" s="3">
        <f t="shared" si="5"/>
        <v>0</v>
      </c>
      <c r="L12" s="3">
        <f t="shared" si="5"/>
        <v>-15000</v>
      </c>
      <c r="M12" s="3">
        <f t="shared" si="5"/>
        <v>-3086</v>
      </c>
      <c r="N12" s="3">
        <f t="shared" si="5"/>
        <v>-2408</v>
      </c>
      <c r="O12" s="3">
        <f t="shared" si="5"/>
        <v>-7096</v>
      </c>
      <c r="P12" s="3">
        <f t="shared" si="5"/>
        <v>-8051</v>
      </c>
    </row>
    <row r="13" spans="1:16" ht="21" customHeight="1">
      <c r="A13" s="4"/>
      <c r="B13" s="4">
        <v>2111</v>
      </c>
      <c r="C13" s="19" t="s">
        <v>21</v>
      </c>
      <c r="D13" s="21">
        <f t="shared" si="0"/>
        <v>-29285</v>
      </c>
      <c r="E13" s="3"/>
      <c r="F13" s="3"/>
      <c r="G13" s="3"/>
      <c r="H13" s="3"/>
      <c r="I13" s="3"/>
      <c r="J13" s="3"/>
      <c r="K13" s="3"/>
      <c r="L13" s="3">
        <v>-10806</v>
      </c>
      <c r="M13" s="3">
        <v>-2264</v>
      </c>
      <c r="N13" s="3">
        <v>-5110</v>
      </c>
      <c r="O13" s="3">
        <v>-5205</v>
      </c>
      <c r="P13" s="3">
        <v>-5900</v>
      </c>
    </row>
    <row r="14" spans="1:16" ht="21" customHeight="1">
      <c r="A14" s="4"/>
      <c r="B14" s="4">
        <v>2120</v>
      </c>
      <c r="C14" s="19" t="s">
        <v>23</v>
      </c>
      <c r="D14" s="21">
        <f t="shared" si="0"/>
        <v>-10915</v>
      </c>
      <c r="E14" s="3"/>
      <c r="F14" s="3"/>
      <c r="G14" s="3"/>
      <c r="H14" s="3"/>
      <c r="I14" s="3"/>
      <c r="J14" s="3"/>
      <c r="K14" s="3"/>
      <c r="L14" s="3">
        <v>-4194</v>
      </c>
      <c r="M14" s="3">
        <v>-822</v>
      </c>
      <c r="N14" s="3">
        <v>-1857</v>
      </c>
      <c r="O14" s="3">
        <v>-1891</v>
      </c>
      <c r="P14" s="3">
        <v>-2151</v>
      </c>
    </row>
    <row r="15" spans="1:16" ht="21" customHeight="1">
      <c r="A15" s="4"/>
      <c r="B15" s="4">
        <v>2210</v>
      </c>
      <c r="C15" s="19" t="s">
        <v>24</v>
      </c>
      <c r="D15" s="21">
        <f t="shared" si="0"/>
        <v>4559</v>
      </c>
      <c r="E15" s="3"/>
      <c r="F15" s="3"/>
      <c r="G15" s="3"/>
      <c r="H15" s="3"/>
      <c r="I15" s="3"/>
      <c r="J15" s="3"/>
      <c r="K15" s="3"/>
      <c r="L15" s="3"/>
      <c r="M15" s="3"/>
      <c r="N15" s="3">
        <v>4559</v>
      </c>
      <c r="O15" s="3"/>
      <c r="P15" s="3"/>
    </row>
    <row r="16" spans="1:16" ht="21" customHeight="1">
      <c r="A16" s="4"/>
      <c r="B16" s="4"/>
      <c r="C16" s="20" t="s">
        <v>30</v>
      </c>
      <c r="D16" s="21">
        <f t="shared" si="0"/>
        <v>-35742</v>
      </c>
      <c r="E16" s="3">
        <f>E17+E18</f>
        <v>0</v>
      </c>
      <c r="F16" s="3">
        <f aca="true" t="shared" si="6" ref="F16:P16">F17+F18</f>
        <v>0</v>
      </c>
      <c r="G16" s="3">
        <f t="shared" si="6"/>
        <v>0</v>
      </c>
      <c r="H16" s="3">
        <f t="shared" si="6"/>
        <v>0</v>
      </c>
      <c r="I16" s="3">
        <f t="shared" si="6"/>
        <v>0</v>
      </c>
      <c r="J16" s="3">
        <f t="shared" si="6"/>
        <v>0</v>
      </c>
      <c r="K16" s="3">
        <f t="shared" si="6"/>
        <v>0</v>
      </c>
      <c r="L16" s="3">
        <f t="shared" si="6"/>
        <v>0</v>
      </c>
      <c r="M16" s="3">
        <f t="shared" si="6"/>
        <v>-11914</v>
      </c>
      <c r="N16" s="3">
        <f t="shared" si="6"/>
        <v>-11914</v>
      </c>
      <c r="O16" s="3">
        <f t="shared" si="6"/>
        <v>-11914</v>
      </c>
      <c r="P16" s="3">
        <f t="shared" si="6"/>
        <v>0</v>
      </c>
    </row>
    <row r="17" spans="1:16" ht="21" customHeight="1">
      <c r="A17" s="4"/>
      <c r="B17" s="4">
        <v>2111</v>
      </c>
      <c r="C17" s="19" t="s">
        <v>21</v>
      </c>
      <c r="D17" s="21">
        <f t="shared" si="0"/>
        <v>-25854</v>
      </c>
      <c r="E17" s="3"/>
      <c r="F17" s="3"/>
      <c r="G17" s="3"/>
      <c r="H17" s="3"/>
      <c r="I17" s="3"/>
      <c r="J17" s="3"/>
      <c r="K17" s="3"/>
      <c r="L17" s="3"/>
      <c r="M17" s="3">
        <v>-8618</v>
      </c>
      <c r="N17" s="3">
        <v>-8618</v>
      </c>
      <c r="O17" s="3">
        <v>-8618</v>
      </c>
      <c r="P17" s="3"/>
    </row>
    <row r="18" spans="1:16" ht="21" customHeight="1">
      <c r="A18" s="4"/>
      <c r="B18" s="4">
        <v>2120</v>
      </c>
      <c r="C18" s="19" t="s">
        <v>23</v>
      </c>
      <c r="D18" s="21">
        <f t="shared" si="0"/>
        <v>-9888</v>
      </c>
      <c r="E18" s="3"/>
      <c r="F18" s="3"/>
      <c r="G18" s="3"/>
      <c r="H18" s="3"/>
      <c r="I18" s="3"/>
      <c r="J18" s="3"/>
      <c r="K18" s="3"/>
      <c r="L18" s="3"/>
      <c r="M18" s="3">
        <v>-3296</v>
      </c>
      <c r="N18" s="3">
        <v>-3296</v>
      </c>
      <c r="O18" s="3">
        <v>-3296</v>
      </c>
      <c r="P18" s="3"/>
    </row>
    <row r="19" spans="1:16" ht="21" customHeight="1">
      <c r="A19" s="4"/>
      <c r="B19" s="4"/>
      <c r="C19" s="20" t="s">
        <v>31</v>
      </c>
      <c r="D19" s="21">
        <f t="shared" si="0"/>
        <v>-9338</v>
      </c>
      <c r="E19" s="3">
        <f>E20+E21</f>
        <v>0</v>
      </c>
      <c r="F19" s="3">
        <f aca="true" t="shared" si="7" ref="F19:P19">F20+F21</f>
        <v>0</v>
      </c>
      <c r="G19" s="3">
        <f t="shared" si="7"/>
        <v>0</v>
      </c>
      <c r="H19" s="3">
        <f t="shared" si="7"/>
        <v>0</v>
      </c>
      <c r="I19" s="3">
        <f t="shared" si="7"/>
        <v>0</v>
      </c>
      <c r="J19" s="3">
        <f t="shared" si="7"/>
        <v>0</v>
      </c>
      <c r="K19" s="3">
        <f t="shared" si="7"/>
        <v>0</v>
      </c>
      <c r="L19" s="3">
        <f t="shared" si="7"/>
        <v>0</v>
      </c>
      <c r="M19" s="3">
        <f t="shared" si="7"/>
        <v>0</v>
      </c>
      <c r="N19" s="3">
        <f t="shared" si="7"/>
        <v>-3113</v>
      </c>
      <c r="O19" s="3">
        <f t="shared" si="7"/>
        <v>-3113</v>
      </c>
      <c r="P19" s="3">
        <f t="shared" si="7"/>
        <v>-3112</v>
      </c>
    </row>
    <row r="20" spans="1:16" ht="17.25" customHeight="1">
      <c r="A20" s="4"/>
      <c r="B20" s="4">
        <v>2111</v>
      </c>
      <c r="C20" s="19" t="s">
        <v>21</v>
      </c>
      <c r="D20" s="21">
        <f t="shared" si="0"/>
        <v>-6636</v>
      </c>
      <c r="E20" s="3"/>
      <c r="F20" s="3"/>
      <c r="G20" s="3"/>
      <c r="H20" s="3"/>
      <c r="I20" s="3"/>
      <c r="J20" s="3"/>
      <c r="K20" s="3"/>
      <c r="L20" s="3"/>
      <c r="M20" s="3"/>
      <c r="N20" s="3">
        <v>-2212</v>
      </c>
      <c r="O20" s="3">
        <v>-2212</v>
      </c>
      <c r="P20" s="3">
        <v>-2212</v>
      </c>
    </row>
    <row r="21" spans="1:16" ht="15.75" customHeight="1">
      <c r="A21" s="4"/>
      <c r="B21" s="4">
        <v>2120</v>
      </c>
      <c r="C21" s="19" t="s">
        <v>23</v>
      </c>
      <c r="D21" s="21">
        <f t="shared" si="0"/>
        <v>-2702</v>
      </c>
      <c r="E21" s="3"/>
      <c r="F21" s="3"/>
      <c r="G21" s="3"/>
      <c r="H21" s="3"/>
      <c r="I21" s="3"/>
      <c r="J21" s="3"/>
      <c r="K21" s="3"/>
      <c r="L21" s="3"/>
      <c r="M21" s="3"/>
      <c r="N21" s="3">
        <v>-901</v>
      </c>
      <c r="O21" s="3">
        <v>-901</v>
      </c>
      <c r="P21" s="3">
        <v>-900</v>
      </c>
    </row>
    <row r="22" spans="1:16" ht="18.75" customHeight="1">
      <c r="A22" s="26">
        <v>70401</v>
      </c>
      <c r="B22" s="4"/>
      <c r="C22" s="20" t="s">
        <v>32</v>
      </c>
      <c r="D22" s="21">
        <f aca="true" t="shared" si="8" ref="D22:D28">SUM(E22:P22)</f>
        <v>50721</v>
      </c>
      <c r="E22" s="3">
        <f>E23+E24+E25</f>
        <v>0</v>
      </c>
      <c r="F22" s="3">
        <f>F23+F24+F25</f>
        <v>0</v>
      </c>
      <c r="G22" s="3">
        <f>G23+G24+G25</f>
        <v>0</v>
      </c>
      <c r="H22" s="3">
        <f aca="true" t="shared" si="9" ref="H22:P22">H23+H24+H25</f>
        <v>0</v>
      </c>
      <c r="I22" s="3">
        <f t="shared" si="9"/>
        <v>0</v>
      </c>
      <c r="J22" s="3">
        <f t="shared" si="9"/>
        <v>0</v>
      </c>
      <c r="K22" s="3">
        <f t="shared" si="9"/>
        <v>0</v>
      </c>
      <c r="L22" s="3">
        <f t="shared" si="9"/>
        <v>0</v>
      </c>
      <c r="M22" s="3">
        <f t="shared" si="9"/>
        <v>0</v>
      </c>
      <c r="N22" s="3">
        <f t="shared" si="9"/>
        <v>17435</v>
      </c>
      <c r="O22" s="3">
        <f t="shared" si="9"/>
        <v>22123</v>
      </c>
      <c r="P22" s="3">
        <f t="shared" si="9"/>
        <v>11163</v>
      </c>
    </row>
    <row r="23" spans="1:16" ht="17.25" customHeight="1">
      <c r="A23" s="4"/>
      <c r="B23" s="4">
        <v>2111</v>
      </c>
      <c r="C23" s="19" t="s">
        <v>21</v>
      </c>
      <c r="D23" s="21">
        <f t="shared" si="8"/>
        <v>28663</v>
      </c>
      <c r="E23" s="3"/>
      <c r="F23" s="3"/>
      <c r="G23" s="3"/>
      <c r="H23" s="3"/>
      <c r="I23" s="3"/>
      <c r="J23" s="3"/>
      <c r="K23" s="3"/>
      <c r="L23" s="3"/>
      <c r="M23" s="3"/>
      <c r="N23" s="3">
        <v>13254</v>
      </c>
      <c r="O23" s="3">
        <v>8734</v>
      </c>
      <c r="P23" s="3">
        <v>6675</v>
      </c>
    </row>
    <row r="24" spans="1:16" ht="14.25" customHeight="1">
      <c r="A24" s="4"/>
      <c r="B24" s="4">
        <v>2120</v>
      </c>
      <c r="C24" s="19" t="s">
        <v>23</v>
      </c>
      <c r="D24" s="21">
        <f t="shared" si="8"/>
        <v>7544</v>
      </c>
      <c r="E24" s="3"/>
      <c r="F24" s="3"/>
      <c r="G24" s="3"/>
      <c r="H24" s="3"/>
      <c r="I24" s="3"/>
      <c r="J24" s="3"/>
      <c r="K24" s="3"/>
      <c r="L24" s="3"/>
      <c r="M24" s="3"/>
      <c r="N24" s="3">
        <v>2361</v>
      </c>
      <c r="O24" s="3">
        <v>3542</v>
      </c>
      <c r="P24" s="3">
        <v>1641</v>
      </c>
    </row>
    <row r="25" spans="1:16" ht="16.5" customHeight="1">
      <c r="A25" s="4"/>
      <c r="B25" s="4">
        <v>2273</v>
      </c>
      <c r="C25" s="19" t="s">
        <v>25</v>
      </c>
      <c r="D25" s="21">
        <f t="shared" si="8"/>
        <v>14514</v>
      </c>
      <c r="E25" s="3"/>
      <c r="F25" s="3"/>
      <c r="G25" s="3"/>
      <c r="H25" s="3"/>
      <c r="I25" s="3"/>
      <c r="J25" s="3"/>
      <c r="K25" s="3"/>
      <c r="L25" s="3"/>
      <c r="M25" s="3"/>
      <c r="N25" s="3">
        <v>1820</v>
      </c>
      <c r="O25" s="3">
        <v>9847</v>
      </c>
      <c r="P25" s="3">
        <v>2847</v>
      </c>
    </row>
    <row r="26" spans="1:16" ht="18" customHeight="1">
      <c r="A26" s="18">
        <v>250404</v>
      </c>
      <c r="B26" s="4"/>
      <c r="C26" s="20" t="s">
        <v>36</v>
      </c>
      <c r="D26" s="21">
        <f t="shared" si="8"/>
        <v>30000</v>
      </c>
      <c r="E26" s="22">
        <f aca="true" t="shared" si="10" ref="E26:P26">SUM(E27:E27)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 t="shared" si="10"/>
        <v>15000</v>
      </c>
      <c r="M26" s="22">
        <f t="shared" si="10"/>
        <v>15000</v>
      </c>
      <c r="N26" s="22">
        <f t="shared" si="10"/>
        <v>0</v>
      </c>
      <c r="O26" s="22">
        <f t="shared" si="10"/>
        <v>0</v>
      </c>
      <c r="P26" s="22">
        <f t="shared" si="10"/>
        <v>0</v>
      </c>
    </row>
    <row r="27" spans="1:16" ht="38.25" customHeight="1">
      <c r="A27" s="18"/>
      <c r="B27" s="4">
        <v>2210</v>
      </c>
      <c r="C27" s="36" t="s">
        <v>50</v>
      </c>
      <c r="D27" s="12">
        <f t="shared" si="8"/>
        <v>30000</v>
      </c>
      <c r="E27" s="22"/>
      <c r="F27" s="22"/>
      <c r="G27" s="22"/>
      <c r="H27" s="22"/>
      <c r="I27" s="22"/>
      <c r="J27" s="22"/>
      <c r="K27" s="22"/>
      <c r="L27" s="22">
        <v>15000</v>
      </c>
      <c r="M27" s="22">
        <v>15000</v>
      </c>
      <c r="N27" s="22"/>
      <c r="O27" s="22"/>
      <c r="P27" s="22"/>
    </row>
    <row r="28" spans="1:17" s="25" customFormat="1" ht="21" customHeight="1">
      <c r="A28" s="18"/>
      <c r="B28" s="18"/>
      <c r="C28" s="23" t="s">
        <v>27</v>
      </c>
      <c r="D28" s="21">
        <f t="shared" si="8"/>
        <v>0</v>
      </c>
      <c r="E28" s="24">
        <f aca="true" t="shared" si="11" ref="E28:P28">E8+E22+E26</f>
        <v>0</v>
      </c>
      <c r="F28" s="24">
        <f t="shared" si="11"/>
        <v>0</v>
      </c>
      <c r="G28" s="24">
        <f t="shared" si="11"/>
        <v>0</v>
      </c>
      <c r="H28" s="24">
        <f t="shared" si="11"/>
        <v>0</v>
      </c>
      <c r="I28" s="24">
        <f t="shared" si="11"/>
        <v>0</v>
      </c>
      <c r="J28" s="24">
        <f t="shared" si="11"/>
        <v>0</v>
      </c>
      <c r="K28" s="24">
        <f t="shared" si="11"/>
        <v>0</v>
      </c>
      <c r="L28" s="24">
        <f t="shared" si="11"/>
        <v>0</v>
      </c>
      <c r="M28" s="24">
        <f t="shared" si="11"/>
        <v>0</v>
      </c>
      <c r="N28" s="24">
        <f t="shared" si="11"/>
        <v>0</v>
      </c>
      <c r="O28" s="24">
        <f t="shared" si="11"/>
        <v>0</v>
      </c>
      <c r="P28" s="24">
        <f t="shared" si="11"/>
        <v>0</v>
      </c>
      <c r="Q28" s="24" t="e">
        <f>#REF!+Q26</f>
        <v>#REF!</v>
      </c>
    </row>
    <row r="29" spans="1:17" s="25" customFormat="1" ht="21.75" customHeight="1">
      <c r="A29" s="29"/>
      <c r="B29" s="29"/>
      <c r="C29" s="23" t="s">
        <v>37</v>
      </c>
      <c r="D29" s="2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8"/>
    </row>
    <row r="30" spans="1:17" s="25" customFormat="1" ht="18" customHeight="1">
      <c r="A30" s="29">
        <v>10116</v>
      </c>
      <c r="B30" s="29"/>
      <c r="C30" s="35" t="s">
        <v>44</v>
      </c>
      <c r="D30" s="12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8"/>
    </row>
    <row r="31" spans="1:17" s="25" customFormat="1" ht="16.5" customHeight="1">
      <c r="A31" s="29"/>
      <c r="B31" s="34">
        <v>3132</v>
      </c>
      <c r="C31" s="33" t="s">
        <v>45</v>
      </c>
      <c r="D31" s="12">
        <f>SUM(E31:P31)</f>
        <v>-20578</v>
      </c>
      <c r="E31" s="30"/>
      <c r="F31" s="30"/>
      <c r="G31" s="30"/>
      <c r="H31" s="30"/>
      <c r="I31" s="30"/>
      <c r="J31" s="30"/>
      <c r="K31" s="30">
        <v>-20578</v>
      </c>
      <c r="L31" s="30"/>
      <c r="M31" s="30"/>
      <c r="N31" s="30"/>
      <c r="O31" s="30"/>
      <c r="P31" s="30"/>
      <c r="Q31" s="28"/>
    </row>
    <row r="32" spans="1:17" s="25" customFormat="1" ht="15.75" customHeight="1">
      <c r="A32" s="29">
        <v>100101</v>
      </c>
      <c r="B32" s="29"/>
      <c r="C32" s="31" t="s">
        <v>40</v>
      </c>
      <c r="D32" s="2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28"/>
    </row>
    <row r="33" spans="1:16" s="14" customFormat="1" ht="29.25" customHeight="1">
      <c r="A33" s="29"/>
      <c r="B33" s="32">
        <v>3110</v>
      </c>
      <c r="C33" s="33" t="s">
        <v>41</v>
      </c>
      <c r="D33" s="12">
        <f>SUM(E33:P33)</f>
        <v>5500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v>5500</v>
      </c>
      <c r="O33" s="30"/>
      <c r="P33" s="30"/>
    </row>
    <row r="34" spans="1:17" s="25" customFormat="1" ht="31.5" customHeight="1">
      <c r="A34" s="29">
        <v>100102</v>
      </c>
      <c r="B34" s="29"/>
      <c r="C34" s="31" t="s">
        <v>38</v>
      </c>
      <c r="D34" s="2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28"/>
    </row>
    <row r="35" spans="1:16" s="14" customFormat="1" ht="18.75" customHeight="1">
      <c r="A35" s="29"/>
      <c r="B35" s="32">
        <v>3131</v>
      </c>
      <c r="C35" s="33" t="s">
        <v>39</v>
      </c>
      <c r="D35" s="12">
        <f>SUM(E35:P35)</f>
        <v>-85000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v>-38500</v>
      </c>
      <c r="O35" s="30">
        <v>-22000</v>
      </c>
      <c r="P35" s="30">
        <v>-24500</v>
      </c>
    </row>
    <row r="36" spans="1:16" s="14" customFormat="1" ht="15.75" customHeight="1">
      <c r="A36" s="29">
        <v>100203</v>
      </c>
      <c r="B36" s="32"/>
      <c r="C36" s="31" t="s">
        <v>47</v>
      </c>
      <c r="D36" s="12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14" customFormat="1" ht="18.75" customHeight="1">
      <c r="A37" s="29"/>
      <c r="B37" s="32">
        <v>3132</v>
      </c>
      <c r="C37" s="33" t="s">
        <v>45</v>
      </c>
      <c r="D37" s="12">
        <f>SUM(E37:P37)</f>
        <v>-258000</v>
      </c>
      <c r="E37" s="30"/>
      <c r="F37" s="30"/>
      <c r="G37" s="30"/>
      <c r="H37" s="30"/>
      <c r="I37" s="30"/>
      <c r="J37" s="30">
        <v>-21939</v>
      </c>
      <c r="K37" s="30">
        <v>-10000</v>
      </c>
      <c r="L37" s="30">
        <v>-39034</v>
      </c>
      <c r="M37" s="30">
        <v>-34330</v>
      </c>
      <c r="N37" s="30">
        <v>-67697</v>
      </c>
      <c r="O37" s="30">
        <v>-85000</v>
      </c>
      <c r="P37" s="30"/>
    </row>
    <row r="38" spans="1:17" s="25" customFormat="1" ht="16.5" customHeight="1">
      <c r="A38" s="29">
        <v>150101</v>
      </c>
      <c r="B38" s="29"/>
      <c r="C38" s="31" t="s">
        <v>42</v>
      </c>
      <c r="D38" s="12">
        <f>SUM(E38:P38)</f>
        <v>363078</v>
      </c>
      <c r="E38" s="30">
        <f>E39+E40</f>
        <v>0</v>
      </c>
      <c r="F38" s="30">
        <f aca="true" t="shared" si="12" ref="F38:P38">F39+F40</f>
        <v>0</v>
      </c>
      <c r="G38" s="30">
        <f t="shared" si="12"/>
        <v>0</v>
      </c>
      <c r="H38" s="30">
        <f t="shared" si="12"/>
        <v>0</v>
      </c>
      <c r="I38" s="30">
        <f t="shared" si="12"/>
        <v>0</v>
      </c>
      <c r="J38" s="30">
        <f t="shared" si="12"/>
        <v>21939</v>
      </c>
      <c r="K38" s="30">
        <f t="shared" si="12"/>
        <v>35578</v>
      </c>
      <c r="L38" s="30">
        <f t="shared" si="12"/>
        <v>39034</v>
      </c>
      <c r="M38" s="30">
        <f t="shared" si="12"/>
        <v>34330</v>
      </c>
      <c r="N38" s="30">
        <f t="shared" si="12"/>
        <v>100697</v>
      </c>
      <c r="O38" s="30">
        <f t="shared" si="12"/>
        <v>107000</v>
      </c>
      <c r="P38" s="30">
        <f t="shared" si="12"/>
        <v>24500</v>
      </c>
      <c r="Q38" s="28"/>
    </row>
    <row r="39" spans="1:17" s="25" customFormat="1" ht="18.75" customHeight="1">
      <c r="A39" s="29"/>
      <c r="B39" s="32">
        <v>3122</v>
      </c>
      <c r="C39" s="33" t="s">
        <v>46</v>
      </c>
      <c r="D39" s="12">
        <f>SUM(E39:P39)</f>
        <v>308078</v>
      </c>
      <c r="E39" s="30"/>
      <c r="F39" s="30"/>
      <c r="G39" s="30"/>
      <c r="H39" s="30"/>
      <c r="I39" s="30"/>
      <c r="J39" s="30">
        <v>21939</v>
      </c>
      <c r="K39" s="30">
        <v>35578</v>
      </c>
      <c r="L39" s="30">
        <v>39034</v>
      </c>
      <c r="M39" s="30">
        <v>34330</v>
      </c>
      <c r="N39" s="30">
        <v>67697</v>
      </c>
      <c r="O39" s="30">
        <v>85000</v>
      </c>
      <c r="P39" s="30">
        <v>24500</v>
      </c>
      <c r="Q39" s="28"/>
    </row>
    <row r="40" spans="1:16" s="14" customFormat="1" ht="18.75" customHeight="1">
      <c r="A40" s="29"/>
      <c r="B40" s="32">
        <v>3141</v>
      </c>
      <c r="C40" s="33" t="s">
        <v>51</v>
      </c>
      <c r="D40" s="12">
        <f>SUM(E40:P40)</f>
        <v>55000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v>33000</v>
      </c>
      <c r="O40" s="30">
        <v>22000</v>
      </c>
      <c r="P40" s="30"/>
    </row>
    <row r="41" spans="1:16" s="14" customFormat="1" ht="18.75" customHeight="1">
      <c r="A41" s="29">
        <v>250380</v>
      </c>
      <c r="B41" s="32"/>
      <c r="C41" s="31" t="s">
        <v>48</v>
      </c>
      <c r="D41" s="12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s="14" customFormat="1" ht="30.75" customHeight="1">
      <c r="A42" s="29"/>
      <c r="B42" s="32">
        <v>3220</v>
      </c>
      <c r="C42" s="33" t="s">
        <v>49</v>
      </c>
      <c r="D42" s="12">
        <f>SUM(E42:P42)</f>
        <v>-5000</v>
      </c>
      <c r="E42" s="30"/>
      <c r="F42" s="30"/>
      <c r="G42" s="30"/>
      <c r="H42" s="30"/>
      <c r="I42" s="30"/>
      <c r="J42" s="30"/>
      <c r="K42" s="30">
        <v>-5000</v>
      </c>
      <c r="L42" s="30"/>
      <c r="M42" s="30"/>
      <c r="N42" s="30"/>
      <c r="O42" s="30"/>
      <c r="P42" s="30"/>
    </row>
    <row r="43" spans="1:16" s="14" customFormat="1" ht="18">
      <c r="A43" s="29"/>
      <c r="B43" s="32"/>
      <c r="C43" s="23" t="s">
        <v>27</v>
      </c>
      <c r="D43" s="12">
        <f>SUM(E43:P43)</f>
        <v>0</v>
      </c>
      <c r="E43" s="30">
        <f>E31+E33+E35+E37+E38+E42</f>
        <v>0</v>
      </c>
      <c r="F43" s="30">
        <f aca="true" t="shared" si="13" ref="F43:P43">F31+F33+F35+F37+F38+F42</f>
        <v>0</v>
      </c>
      <c r="G43" s="30">
        <f t="shared" si="13"/>
        <v>0</v>
      </c>
      <c r="H43" s="30">
        <f t="shared" si="13"/>
        <v>0</v>
      </c>
      <c r="I43" s="30">
        <f t="shared" si="13"/>
        <v>0</v>
      </c>
      <c r="J43" s="30">
        <f t="shared" si="13"/>
        <v>0</v>
      </c>
      <c r="K43" s="30">
        <f t="shared" si="13"/>
        <v>0</v>
      </c>
      <c r="L43" s="30">
        <f t="shared" si="13"/>
        <v>0</v>
      </c>
      <c r="M43" s="30">
        <f t="shared" si="13"/>
        <v>0</v>
      </c>
      <c r="N43" s="30">
        <f t="shared" si="13"/>
        <v>0</v>
      </c>
      <c r="O43" s="30">
        <f t="shared" si="13"/>
        <v>0</v>
      </c>
      <c r="P43" s="30">
        <f t="shared" si="13"/>
        <v>0</v>
      </c>
    </row>
    <row r="44" spans="1:16" s="14" customFormat="1" ht="18" customHeight="1">
      <c r="A44" s="9"/>
      <c r="B44" s="9"/>
      <c r="C44" s="27" t="s">
        <v>33</v>
      </c>
      <c r="D44" s="15"/>
      <c r="E44" s="15"/>
      <c r="F44" s="15"/>
      <c r="G44" s="15" t="s">
        <v>34</v>
      </c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4" customFormat="1" ht="15">
      <c r="A50" s="9"/>
      <c r="B50" s="9"/>
      <c r="C50" s="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4" customFormat="1" ht="15" customHeight="1">
      <c r="A51" s="9"/>
      <c r="B51" s="9"/>
      <c r="C51" s="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4" customFormat="1" ht="15" customHeight="1">
      <c r="A52" s="9"/>
      <c r="B52" s="9"/>
      <c r="C52" s="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4" customFormat="1" ht="15" customHeight="1">
      <c r="A53" s="10"/>
      <c r="B53" s="9"/>
      <c r="C53" s="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4" customFormat="1" ht="15" customHeight="1">
      <c r="A54" s="10"/>
      <c r="B54" s="9"/>
      <c r="C54" s="9"/>
      <c r="D54" s="15"/>
      <c r="E54" s="13"/>
      <c r="F54" s="13"/>
      <c r="G54" s="13"/>
      <c r="H54" s="13"/>
      <c r="I54" s="13"/>
      <c r="J54" s="16"/>
      <c r="K54" s="13"/>
      <c r="L54" s="13"/>
      <c r="M54" s="13"/>
      <c r="N54" s="13"/>
      <c r="O54" s="13"/>
      <c r="P54" s="13"/>
    </row>
    <row r="55" spans="1:16" s="14" customFormat="1" ht="15" customHeight="1">
      <c r="A55" s="9"/>
      <c r="B55" s="9"/>
      <c r="C55" s="1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4" customFormat="1" ht="15" customHeight="1">
      <c r="A56" s="9"/>
      <c r="B56" s="9"/>
      <c r="C56" s="1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ht="15" customHeight="1">
      <c r="A58" s="9"/>
      <c r="B58" s="9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9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4" customFormat="1" ht="15">
      <c r="A60" s="9"/>
      <c r="B60" s="9"/>
      <c r="C60" s="10"/>
      <c r="H60" s="11"/>
      <c r="I60" s="11"/>
      <c r="J60" s="11"/>
      <c r="K60" s="11"/>
      <c r="L60" s="11"/>
      <c r="M60" s="11"/>
      <c r="N60" s="11"/>
      <c r="O60" s="11"/>
      <c r="P60" s="11"/>
    </row>
    <row r="61" ht="15">
      <c r="C61" s="10"/>
    </row>
    <row r="62" ht="12.75">
      <c r="C6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2014-04-17T12:57:27Z</cp:lastPrinted>
  <dcterms:created xsi:type="dcterms:W3CDTF">2004-08-05T10:09:02Z</dcterms:created>
  <dcterms:modified xsi:type="dcterms:W3CDTF">2014-10-13T11:36:14Z</dcterms:modified>
  <cp:category/>
  <cp:version/>
  <cp:contentType/>
  <cp:contentStatus/>
</cp:coreProperties>
</file>